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31"/>
  <workbookPr defaultThemeVersion="202300"/>
  <bookViews>
    <workbookView xWindow="0" yWindow="0" windowWidth="28800" windowHeight="18000" activeTab="2"/>
  </bookViews>
  <sheets>
    <sheet name="Guide" sheetId="2" r:id="rId1"/>
    <sheet name="TTB2023" sheetId="3" r:id="rId2"/>
    <sheet name="TTB2024" sheetId="1" r:id="rId3"/>
    <sheet name="Progression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<sst xmlns="http://schemas.openxmlformats.org/spreadsheetml/2006/main" count="221" uniqueCount="33">
  <si>
    <t>week</t>
  </si>
  <si>
    <t>Dates</t>
  </si>
  <si>
    <t>Distance
(km)</t>
  </si>
  <si>
    <t>Swim</t>
  </si>
  <si>
    <t>Bike</t>
  </si>
  <si>
    <t>Run</t>
  </si>
  <si>
    <t>Gym</t>
  </si>
  <si>
    <t>Other</t>
  </si>
  <si>
    <t>Notes</t>
  </si>
  <si>
    <t>Competition</t>
  </si>
  <si>
    <t>Duration Week</t>
  </si>
  <si>
    <t>Duration
(h:mm)</t>
  </si>
  <si>
    <t xml:space="preserve"> -</t>
  </si>
  <si>
    <t>Name:</t>
  </si>
  <si>
    <t>Surname:</t>
  </si>
  <si>
    <t>Year of Birth:</t>
  </si>
  <si>
    <t>Kader:</t>
  </si>
  <si>
    <t>Region:</t>
  </si>
  <si>
    <t>Season:</t>
  </si>
  <si>
    <t>Traning</t>
  </si>
  <si>
    <t>Hours</t>
  </si>
  <si>
    <t>Km</t>
  </si>
  <si>
    <t>Total</t>
  </si>
  <si>
    <t>Avg/week</t>
  </si>
  <si>
    <t>Deutsch</t>
  </si>
  <si>
    <t xml:space="preserve">Français </t>
  </si>
  <si>
    <t>Distance
(xx,x km)</t>
  </si>
  <si>
    <r>
      <t>1. Entrer son prénom et nom dans le titre du cahier d'entrainement: - TTB Swiss Triathlon 2024_</t>
    </r>
    <r>
      <rPr>
        <b/>
        <sz val="14"/>
        <color theme="1"/>
        <rFont val="Aptos Narrow"/>
        <family val="2"/>
        <scheme val="minor"/>
      </rPr>
      <t>Prénom Nom</t>
    </r>
    <r>
      <rPr>
        <sz val="14"/>
        <color theme="1"/>
        <rFont val="Aptos Narrow"/>
        <family val="2"/>
        <scheme val="minor"/>
      </rPr>
      <t xml:space="preserve">
2. Entrer ses données personnelles sur la feuille TTB2023 (Prénom, Nom, année de naissance, cadre, région)
3. Remplir ses données d'entrainement de chaque semaine:
- Durée en </t>
    </r>
    <r>
      <rPr>
        <b/>
        <sz val="14"/>
        <color theme="1"/>
        <rFont val="Aptos Narrow"/>
        <family val="2"/>
        <scheme val="minor"/>
      </rPr>
      <t>h:mm</t>
    </r>
    <r>
      <rPr>
        <sz val="14"/>
        <color theme="1"/>
        <rFont val="Aptos Narrow"/>
        <family val="2"/>
        <scheme val="minor"/>
      </rPr>
      <t xml:space="preserve">
- Km avec</t>
    </r>
    <r>
      <rPr>
        <b/>
        <sz val="14"/>
        <color theme="1"/>
        <rFont val="Aptos Narrow"/>
        <family val="2"/>
        <scheme val="minor"/>
      </rPr>
      <t xml:space="preserve"> une virgule</t>
    </r>
    <r>
      <rPr>
        <sz val="14"/>
        <color theme="1"/>
        <rFont val="Aptos Narrow"/>
        <family val="2"/>
        <scheme val="minor"/>
      </rPr>
      <t xml:space="preserve">
Envoyer à l'adresse </t>
    </r>
    <r>
      <rPr>
        <b/>
        <sz val="14"/>
        <color theme="1"/>
        <rFont val="Aptos Narrow"/>
        <family val="2"/>
        <scheme val="minor"/>
      </rPr>
      <t>oskar.tiex@swisstriathlon.ch</t>
    </r>
    <r>
      <rPr>
        <sz val="14"/>
        <color theme="1"/>
        <rFont val="Aptos Narrow"/>
        <family val="2"/>
        <scheme val="minor"/>
      </rPr>
      <t xml:space="preserve">: 
- Fin décembre 2023
- Fin mars 2024
- Fin juin 2024
- Fin septembre 2024
</t>
    </r>
    <r>
      <rPr>
        <b/>
        <sz val="14"/>
        <color theme="1"/>
        <rFont val="Aptos Narrow"/>
        <family val="2"/>
        <scheme val="minor"/>
      </rPr>
      <t>Note</t>
    </r>
    <r>
      <rPr>
        <sz val="14"/>
        <color theme="1"/>
        <rFont val="Aptos Narrow"/>
        <family val="2"/>
        <scheme val="minor"/>
      </rPr>
      <t xml:space="preserve"> : Si vous avez le TTB 2023, vous pouvez copier les valeurs et les insérer dans le tableau TTB23 pour les comparer avec la saison 2024.</t>
    </r>
  </si>
  <si>
    <r>
      <t>1. Vor- und Nachname in den Titel des TTBs eingeben: - TTB Swiss Triathlon 2024_</t>
    </r>
    <r>
      <rPr>
        <b/>
        <sz val="14"/>
        <color theme="1"/>
        <rFont val="Aptos Narrow"/>
        <family val="2"/>
        <scheme val="minor"/>
      </rPr>
      <t>Vorname Name</t>
    </r>
    <r>
      <rPr>
        <sz val="14"/>
        <color theme="1"/>
        <rFont val="Aptos Narrow"/>
        <family val="2"/>
        <scheme val="minor"/>
      </rPr>
      <t xml:space="preserve">
2. Der TTB2023 Ordner öffnen und die persönlichen Daten eingeben (Vorname, Nachname, Geburtsjahr, Kader, Region)
3. Seine Trainingsdaten von jeden Wochen ausfüllen:
- Dauer in</t>
    </r>
    <r>
      <rPr>
        <b/>
        <sz val="14"/>
        <color theme="1"/>
        <rFont val="Aptos Narrow"/>
        <family val="2"/>
        <scheme val="minor"/>
      </rPr>
      <t xml:space="preserve"> h:mm</t>
    </r>
    <r>
      <rPr>
        <sz val="14"/>
        <color theme="1"/>
        <rFont val="Aptos Narrow"/>
        <family val="2"/>
        <scheme val="minor"/>
      </rPr>
      <t xml:space="preserve">
- Km mit einem</t>
    </r>
    <r>
      <rPr>
        <b/>
        <sz val="14"/>
        <color theme="1"/>
        <rFont val="Aptos Narrow"/>
        <family val="2"/>
        <scheme val="minor"/>
      </rPr>
      <t xml:space="preserve"> Komma</t>
    </r>
    <r>
      <rPr>
        <sz val="14"/>
        <color theme="1"/>
        <rFont val="Aptos Narrow"/>
        <family val="2"/>
        <scheme val="minor"/>
      </rPr>
      <t xml:space="preserve">
Senden an </t>
    </r>
    <r>
      <rPr>
        <b/>
        <sz val="14"/>
        <color theme="1"/>
        <rFont val="Aptos Narrow"/>
        <family val="2"/>
        <scheme val="minor"/>
      </rPr>
      <t>oskar.tiex@swisstriathlon.ch</t>
    </r>
    <r>
      <rPr>
        <sz val="14"/>
        <color theme="1"/>
        <rFont val="Aptos Narrow"/>
        <family val="2"/>
        <scheme val="minor"/>
      </rPr>
      <t xml:space="preserve">:
 - Ende Dezember 2023
- Ende März 2024
- Ende Juni 2024
- Ende September 2024
</t>
    </r>
    <r>
      <rPr>
        <b/>
        <sz val="14"/>
        <color theme="1"/>
        <rFont val="Aptos Narrow"/>
        <family val="2"/>
        <scheme val="minor"/>
      </rPr>
      <t>Note</t>
    </r>
    <r>
      <rPr>
        <sz val="14"/>
        <color theme="1"/>
        <rFont val="Aptos Narrow"/>
        <family val="2"/>
        <scheme val="minor"/>
      </rPr>
      <t>: Wenn ihr die TTB 2023 habt, könnt ihr die Werte kopieren und in die Tabelle TTB23 einfügen, um einen Vergleich mit der Saison 2024 zu haben.</t>
    </r>
  </si>
  <si>
    <t>no injury, good feeling</t>
  </si>
  <si>
    <t>Injury/ Sikness/ Other</t>
  </si>
  <si>
    <t>Progression in hours and km during the season</t>
  </si>
  <si>
    <t>Duration
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</si>
</sst>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.0"/>
  </numFmts>
  <fonts count="12">
    <font>
      <sz val="12"/>
      <color theme="1"/>
      <name val="Aptos Narrow"/>
      <family val="2"/>
      <scheme val="minor"/>
    </font>
    <font>
      <sz val="10"/>
      <name val="Arial"/>
      <family val="2"/>
    </font>
    <font>
      <b/>
      <sz val="12"/>
      <color theme="1"/>
      <name val="Aptos Narrow"/>
      <family val="2"/>
      <scheme val="minor"/>
    </font>
    <font>
      <sz val="9"/>
      <color theme="1"/>
      <name val="Calibri"/>
      <family val="2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1"/>
      <name val="Calibri"/>
      <family val="2"/>
    </font>
    <font>
      <b/>
      <sz val="22"/>
      <color theme="1"/>
      <name val="Aptos Narrow"/>
      <family val="2"/>
      <scheme val="minor"/>
    </font>
    <font>
      <sz val="12"/>
      <color theme="1"/>
      <name val="+mn-cs"/>
      <family val="2"/>
    </font>
    <font>
      <sz val="14"/>
      <color theme="1"/>
      <name val="Aptos Narrow"/>
      <family val="2"/>
    </font>
    <font>
      <sz val="9"/>
      <color theme="1"/>
      <name val="+mn-cs"/>
      <family val="2"/>
    </font>
    <font>
      <sz val="9"/>
      <color theme="1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3" fillId="0" borderId="0" xfId="0" applyFont="1"/>
    <xf numFmtId="0" fontId="6" fillId="3" borderId="1" xfId="0" applyFont="1" applyFill="1" applyBorder="1"/>
    <xf numFmtId="2" fontId="0" fillId="0" borderId="2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13" xfId="0" applyFont="1" applyBorder="1" applyProtection="1"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Protection="1"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Protection="1"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Protection="1">
      <protection/>
    </xf>
    <xf numFmtId="0" fontId="2" fillId="0" borderId="21" xfId="0" applyFont="1" applyBorder="1" applyProtection="1">
      <protection/>
    </xf>
    <xf numFmtId="0" fontId="2" fillId="0" borderId="22" xfId="0" applyFont="1" applyBorder="1" applyProtection="1"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Protection="1">
      <protection/>
    </xf>
    <xf numFmtId="14" fontId="0" fillId="2" borderId="4" xfId="0" applyNumberFormat="1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14" fontId="0" fillId="2" borderId="24" xfId="0" applyNumberFormat="1" applyFill="1" applyBorder="1" applyAlignment="1" applyProtection="1">
      <alignment horizontal="center"/>
      <protection/>
    </xf>
    <xf numFmtId="0" fontId="0" fillId="0" borderId="25" xfId="0" applyBorder="1" applyProtection="1">
      <protection/>
    </xf>
    <xf numFmtId="1" fontId="0" fillId="0" borderId="25" xfId="0" applyNumberFormat="1" applyBorder="1" applyProtection="1">
      <protection/>
    </xf>
    <xf numFmtId="0" fontId="0" fillId="0" borderId="26" xfId="0" applyBorder="1" applyAlignment="1" applyProtection="1">
      <alignment horizontal="center"/>
      <protection/>
    </xf>
    <xf numFmtId="165" fontId="0" fillId="0" borderId="26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164" fontId="0" fillId="0" borderId="0" xfId="0" applyNumberFormat="1" applyFill="1" applyProtection="1">
      <protection/>
    </xf>
    <xf numFmtId="2" fontId="0" fillId="0" borderId="0" xfId="0" applyNumberFormat="1" applyFill="1" applyProtection="1">
      <protection/>
    </xf>
    <xf numFmtId="0" fontId="0" fillId="0" borderId="27" xfId="0" applyBorder="1" applyProtection="1">
      <protection/>
    </xf>
    <xf numFmtId="14" fontId="0" fillId="2" borderId="6" xfId="0" applyNumberFormat="1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14" fontId="0" fillId="2" borderId="28" xfId="0" applyNumberFormat="1" applyFill="1" applyBorder="1" applyAlignment="1" applyProtection="1">
      <alignment horizontal="center"/>
      <protection/>
    </xf>
    <xf numFmtId="0" fontId="0" fillId="0" borderId="29" xfId="0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65" fontId="0" fillId="0" borderId="18" xfId="0" applyNumberFormat="1" applyBorder="1" applyAlignment="1" applyProtection="1">
      <alignment horizontal="center"/>
      <protection/>
    </xf>
    <xf numFmtId="165" fontId="0" fillId="0" borderId="8" xfId="0" applyNumberForma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165" fontId="0" fillId="0" borderId="31" xfId="0" applyNumberFormat="1" applyBorder="1" applyAlignment="1" applyProtection="1">
      <alignment horizontal="center"/>
      <protection/>
    </xf>
    <xf numFmtId="165" fontId="0" fillId="0" borderId="32" xfId="0" applyNumberFormat="1" applyBorder="1" applyAlignment="1" applyProtection="1">
      <alignment horizontal="center"/>
      <protection/>
    </xf>
    <xf numFmtId="0" fontId="0" fillId="3" borderId="27" xfId="0" applyFill="1" applyBorder="1" applyProtection="1">
      <protection/>
    </xf>
    <xf numFmtId="14" fontId="0" fillId="3" borderId="6" xfId="0" applyNumberFormat="1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14" fontId="0" fillId="3" borderId="28" xfId="0" applyNumberFormat="1" applyFill="1" applyBorder="1" applyAlignment="1" applyProtection="1">
      <alignment horizontal="center"/>
      <protection/>
    </xf>
    <xf numFmtId="14" fontId="0" fillId="2" borderId="33" xfId="0" applyNumberForma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0" fillId="2" borderId="0" xfId="0" applyFill="1" applyProtection="1">
      <protection locked="0"/>
    </xf>
    <xf numFmtId="0" fontId="2" fillId="0" borderId="34" xfId="0" applyFont="1" applyBorder="1" applyAlignment="1" applyProtection="1">
      <alignment horizontal="right"/>
      <protection locked="0"/>
    </xf>
    <xf numFmtId="0" fontId="0" fillId="4" borderId="35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37" xfId="0" applyFont="1" applyBorder="1" applyAlignment="1" applyProtection="1">
      <alignment horizontal="righ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right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9" xfId="0" applyBorder="1" applyProtection="1"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164" fontId="0" fillId="0" borderId="17" xfId="0" applyNumberFormat="1" applyBorder="1" applyProtection="1">
      <protection/>
    </xf>
    <xf numFmtId="164" fontId="0" fillId="0" borderId="26" xfId="0" applyNumberFormat="1" applyBorder="1" applyAlignment="1" applyProtection="1">
      <alignment horizontal="center"/>
      <protection/>
    </xf>
    <xf numFmtId="164" fontId="0" fillId="0" borderId="29" xfId="0" applyNumberFormat="1" applyBorder="1" applyProtection="1">
      <protection/>
    </xf>
    <xf numFmtId="2" fontId="0" fillId="0" borderId="18" xfId="0" applyNumberForma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 horizontal="center"/>
      <protection/>
    </xf>
    <xf numFmtId="0" fontId="0" fillId="3" borderId="29" xfId="0" applyFill="1" applyBorder="1" applyProtection="1">
      <protection/>
    </xf>
    <xf numFmtId="2" fontId="0" fillId="0" borderId="0" xfId="0" applyNumberFormat="1" applyProtection="1">
      <protection/>
    </xf>
    <xf numFmtId="164" fontId="0" fillId="0" borderId="19" xfId="0" applyNumberFormat="1" applyBorder="1" applyProtection="1">
      <protection/>
    </xf>
    <xf numFmtId="164" fontId="0" fillId="0" borderId="23" xfId="0" applyNumberFormat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164" fontId="0" fillId="0" borderId="44" xfId="0" applyNumberFormat="1" applyBorder="1" applyAlignment="1" applyProtection="1">
      <alignment horizontal="center"/>
      <protection locked="0"/>
    </xf>
    <xf numFmtId="2" fontId="0" fillId="0" borderId="5" xfId="0" applyNumberFormat="1" applyBorder="1" applyProtection="1">
      <protection locked="0"/>
    </xf>
    <xf numFmtId="0" fontId="0" fillId="0" borderId="45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Swim Hours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TTB2024!$W$7:$W$58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TTB2023!$W$7:$W$58</c:f>
              <c:numCache/>
            </c:numRef>
          </c:val>
          <c:smooth val="0"/>
        </c:ser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h]:mm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1610101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Run Hours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TTB2024!$AA$7:$AA$58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TTB2023!$AA$7:$AA$58</c:f>
              <c:numCache/>
            </c:numRef>
          </c:val>
          <c:smooth val="0"/>
        </c:ser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h]:mm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362255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Bike Hours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TTB2024!$Y$7:$Y$58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TTB2023!$Y$7:$Y$58</c:f>
              <c:numCache/>
            </c:numRef>
          </c:val>
          <c:smooth val="0"/>
        </c:ser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h]:mm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7185609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Swim Km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TTB2024!$X$7:$X$58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TTB2023!$X$7:$X$58</c:f>
              <c:numCache/>
            </c:numRef>
          </c:val>
          <c:smooth val="0"/>
        </c:ser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4550691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Bike km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TTB2024!$Z$7:$Z$58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TTB2023!$Z$7:$Z$58</c:f>
              <c:numCache/>
            </c:numRef>
          </c:val>
          <c:smooth val="0"/>
        </c:ser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6529821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Run km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TTB2024!$AB$7:$AB$58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TTB2023!$AB$7:$AB$58</c:f>
              <c:numCache/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5512759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/>
                </a:solidFill>
                <a:latin typeface="+mn-lt"/>
                <a:ea typeface="Aptos Narrow"/>
                <a:cs typeface="Aptos Narrow"/>
              </a:rPr>
              <a:t>Total Hours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2024</c:v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TTB2024!$V$7:$V$58</c:f>
              <c:numCache/>
            </c:numRef>
          </c:cat>
          <c:val>
            <c:numRef>
              <c:f>TTB2024!$AE$7:$AE$58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857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TTB2023!$AE$7:$AE$58</c:f>
              <c:numCache/>
            </c:numRef>
          </c:val>
          <c:smooth val="0"/>
        </c:ser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h]:mm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8573937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Aptos Narrow"/>
              <a:cs typeface="Aptos Narrow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19050" cap="flat" cmpd="sng">
      <a:solidFill>
        <a:schemeClr val="tx1"/>
      </a:solidFill>
      <a:prstDash val="solid"/>
      <a:miter lim="800000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647700</xdr:colOff>
      <xdr:row>7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rcRect l="23696" t="45498" r="21804" b="43659"/>
        <a:stretch>
          <a:fillRect/>
        </a:stretch>
      </xdr:blipFill>
      <xdr:spPr>
        <a:xfrm>
          <a:off x="123825" y="123825"/>
          <a:ext cx="5857875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4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rcRect l="23696" t="45498" r="21804" b="43659"/>
        <a:stretch>
          <a:fillRect/>
        </a:stretch>
      </xdr:blipFill>
      <xdr:spPr>
        <a:xfrm>
          <a:off x="0" y="0"/>
          <a:ext cx="3943350" cy="885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4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rcRect l="23696" t="45498" r="21804" b="43659"/>
        <a:stretch>
          <a:fillRect/>
        </a:stretch>
      </xdr:blipFill>
      <xdr:spPr>
        <a:xfrm>
          <a:off x="0" y="0"/>
          <a:ext cx="3943350" cy="885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10</xdr:col>
      <xdr:colOff>38100</xdr:colOff>
      <xdr:row>27</xdr:row>
      <xdr:rowOff>190500</xdr:rowOff>
    </xdr:to>
    <xdr:graphicFrame macro="">
      <xdr:nvGraphicFramePr>
        <xdr:cNvPr id="2" name="Grafico 1"/>
        <xdr:cNvGraphicFramePr/>
      </xdr:nvGraphicFramePr>
      <xdr:xfrm>
        <a:off x="1066800" y="990600"/>
        <a:ext cx="9258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52</xdr:row>
      <xdr:rowOff>28575</xdr:rowOff>
    </xdr:from>
    <xdr:to>
      <xdr:col>10</xdr:col>
      <xdr:colOff>38100</xdr:colOff>
      <xdr:row>74</xdr:row>
      <xdr:rowOff>180975</xdr:rowOff>
    </xdr:to>
    <xdr:graphicFrame macro="">
      <xdr:nvGraphicFramePr>
        <xdr:cNvPr id="3" name="Grafico 2"/>
        <xdr:cNvGraphicFramePr/>
      </xdr:nvGraphicFramePr>
      <xdr:xfrm>
        <a:off x="1066800" y="9934575"/>
        <a:ext cx="92583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28</xdr:row>
      <xdr:rowOff>152400</xdr:rowOff>
    </xdr:from>
    <xdr:to>
      <xdr:col>10</xdr:col>
      <xdr:colOff>38100</xdr:colOff>
      <xdr:row>51</xdr:row>
      <xdr:rowOff>104775</xdr:rowOff>
    </xdr:to>
    <xdr:graphicFrame macro="">
      <xdr:nvGraphicFramePr>
        <xdr:cNvPr id="4" name="Grafico 3"/>
        <xdr:cNvGraphicFramePr/>
      </xdr:nvGraphicFramePr>
      <xdr:xfrm>
        <a:off x="1066800" y="5486400"/>
        <a:ext cx="92583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161925</xdr:rowOff>
    </xdr:from>
    <xdr:to>
      <xdr:col>3</xdr:col>
      <xdr:colOff>762000</xdr:colOff>
      <xdr:row>5</xdr:row>
      <xdr:rowOff>57150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4"/>
        <a:srcRect l="23696" t="45498" r="21804" b="43659"/>
        <a:stretch>
          <a:fillRect/>
        </a:stretch>
      </xdr:blipFill>
      <xdr:spPr>
        <a:xfrm>
          <a:off x="0" y="161925"/>
          <a:ext cx="3848100" cy="847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9525</xdr:colOff>
      <xdr:row>5</xdr:row>
      <xdr:rowOff>47625</xdr:rowOff>
    </xdr:from>
    <xdr:to>
      <xdr:col>20</xdr:col>
      <xdr:colOff>9525</xdr:colOff>
      <xdr:row>28</xdr:row>
      <xdr:rowOff>0</xdr:rowOff>
    </xdr:to>
    <xdr:graphicFrame macro="">
      <xdr:nvGraphicFramePr>
        <xdr:cNvPr id="7" name="Grafico 6"/>
        <xdr:cNvGraphicFramePr/>
      </xdr:nvGraphicFramePr>
      <xdr:xfrm>
        <a:off x="11325225" y="1000125"/>
        <a:ext cx="9258300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28</xdr:row>
      <xdr:rowOff>161925</xdr:rowOff>
    </xdr:from>
    <xdr:to>
      <xdr:col>20</xdr:col>
      <xdr:colOff>28575</xdr:colOff>
      <xdr:row>51</xdr:row>
      <xdr:rowOff>114300</xdr:rowOff>
    </xdr:to>
    <xdr:graphicFrame macro="">
      <xdr:nvGraphicFramePr>
        <xdr:cNvPr id="8" name="Grafico 7"/>
        <xdr:cNvGraphicFramePr/>
      </xdr:nvGraphicFramePr>
      <xdr:xfrm>
        <a:off x="11344275" y="5495925"/>
        <a:ext cx="92583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38100</xdr:rowOff>
    </xdr:from>
    <xdr:to>
      <xdr:col>20</xdr:col>
      <xdr:colOff>9525</xdr:colOff>
      <xdr:row>74</xdr:row>
      <xdr:rowOff>190500</xdr:rowOff>
    </xdr:to>
    <xdr:graphicFrame macro="">
      <xdr:nvGraphicFramePr>
        <xdr:cNvPr id="9" name="Grafico 8"/>
        <xdr:cNvGraphicFramePr/>
      </xdr:nvGraphicFramePr>
      <xdr:xfrm>
        <a:off x="11325225" y="9944100"/>
        <a:ext cx="9258300" cy="4343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76</xdr:row>
      <xdr:rowOff>142875</xdr:rowOff>
    </xdr:from>
    <xdr:to>
      <xdr:col>10</xdr:col>
      <xdr:colOff>28575</xdr:colOff>
      <xdr:row>99</xdr:row>
      <xdr:rowOff>85725</xdr:rowOff>
    </xdr:to>
    <xdr:graphicFrame macro="">
      <xdr:nvGraphicFramePr>
        <xdr:cNvPr id="6" name="Grafico 5"/>
        <xdr:cNvGraphicFramePr/>
      </xdr:nvGraphicFramePr>
      <xdr:xfrm>
        <a:off x="1057275" y="14620875"/>
        <a:ext cx="9258300" cy="4324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EE5C-5954-1A4F-9D8D-400DF05FF69D}">
  <dimension ref="A8:J24"/>
  <sheetViews>
    <sheetView workbookViewId="0" topLeftCell="A12">
      <selection activeCell="A12" sqref="A12:J12"/>
    </sheetView>
  </sheetViews>
  <sheetFormatPr defaultColWidth="11.19921875" defaultRowHeight="15"/>
  <sheetData>
    <row r="7" ht="15.75" thickBot="1"/>
    <row r="8" ht="19.5" thickBot="1">
      <c r="A8" s="3" t="s">
        <v>25</v>
      </c>
    </row>
    <row r="9" spans="1:10" ht="233" customHeight="1" thickBot="1">
      <c r="A9" s="12" t="s">
        <v>27</v>
      </c>
      <c r="B9" s="13"/>
      <c r="C9" s="13"/>
      <c r="D9" s="13"/>
      <c r="E9" s="13"/>
      <c r="F9" s="13"/>
      <c r="G9" s="13"/>
      <c r="H9" s="13"/>
      <c r="I9" s="13"/>
      <c r="J9" s="14"/>
    </row>
    <row r="10" ht="17" thickBot="1"/>
    <row r="11" ht="20" thickBot="1">
      <c r="A11" s="3" t="s">
        <v>24</v>
      </c>
    </row>
    <row r="12" spans="1:10" ht="253" customHeight="1" thickBot="1">
      <c r="A12" s="12" t="s">
        <v>28</v>
      </c>
      <c r="B12" s="13"/>
      <c r="C12" s="13"/>
      <c r="D12" s="13"/>
      <c r="E12" s="13"/>
      <c r="F12" s="13"/>
      <c r="G12" s="13"/>
      <c r="H12" s="13"/>
      <c r="I12" s="13"/>
      <c r="J12" s="14"/>
    </row>
    <row r="13" ht="15">
      <c r="A13" s="2"/>
    </row>
    <row r="15" ht="15">
      <c r="A15" s="2"/>
    </row>
    <row r="17" ht="15">
      <c r="A17" s="2"/>
    </row>
    <row r="18" ht="15">
      <c r="A18" s="2"/>
    </row>
    <row r="20" ht="15">
      <c r="A20" s="2"/>
    </row>
    <row r="21" ht="15">
      <c r="A21" s="2"/>
    </row>
    <row r="22" ht="15">
      <c r="A22" s="2"/>
    </row>
    <row r="24" ht="15">
      <c r="A24" s="2"/>
    </row>
  </sheetData>
  <sheetProtection algorithmName="SHA-512" hashValue="xYfMVQaEmbZZy1zh6Q6Id0SpiP2SasC37cnMHu5yHiEPM7lVLOH4/rm3XwgWlxXtRipcpfONH6Ty5ehCEnuMwQ==" saltValue="at31N3uoHN1b/hM3aqjANA==" spinCount="100000" sheet="1" objects="1" scenarios="1"/>
  <mergeCells count="2">
    <mergeCell ref="A9:J9"/>
    <mergeCell ref="A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B5E5-7FBF-E745-AEF3-8ECA2CB9AE1F}">
  <dimension ref="A1:AF58"/>
  <sheetViews>
    <sheetView workbookViewId="0" topLeftCell="B1">
      <selection activeCell="D23" sqref="D23"/>
    </sheetView>
  </sheetViews>
  <sheetFormatPr defaultColWidth="11.19921875" defaultRowHeight="15"/>
  <cols>
    <col min="1" max="2" width="10.796875" style="17" customWidth="1"/>
    <col min="3" max="3" width="5" style="17" customWidth="1"/>
    <col min="4" max="4" width="10.796875" style="17" customWidth="1"/>
    <col min="5" max="12" width="12.796875" style="77" customWidth="1"/>
    <col min="13" max="13" width="34.69921875" style="77" customWidth="1"/>
    <col min="14" max="14" width="13.19921875" style="77" customWidth="1"/>
    <col min="15" max="15" width="10.796875" style="17" customWidth="1"/>
    <col min="16" max="16" width="5.5" style="17" customWidth="1"/>
    <col min="17" max="22" width="10.796875" style="17" customWidth="1"/>
    <col min="23" max="32" width="10.796875" style="18" customWidth="1"/>
    <col min="33" max="16384" width="10.796875" style="77" customWidth="1"/>
  </cols>
  <sheetData>
    <row r="1" spans="1:13" ht="15.75">
      <c r="A1" s="16"/>
      <c r="B1" s="16"/>
      <c r="C1" s="16"/>
      <c r="D1" s="16"/>
      <c r="E1" s="72"/>
      <c r="F1" s="72"/>
      <c r="G1" s="72"/>
      <c r="H1" s="73" t="s">
        <v>13</v>
      </c>
      <c r="I1" s="74"/>
      <c r="J1" s="75"/>
      <c r="K1" s="72"/>
      <c r="L1" s="73" t="s">
        <v>16</v>
      </c>
      <c r="M1" s="76"/>
    </row>
    <row r="2" spans="1:13" ht="15.75">
      <c r="A2" s="16"/>
      <c r="B2" s="16"/>
      <c r="C2" s="16"/>
      <c r="D2" s="16"/>
      <c r="E2" s="72"/>
      <c r="F2" s="72"/>
      <c r="G2" s="72"/>
      <c r="H2" s="78" t="s">
        <v>14</v>
      </c>
      <c r="I2" s="79"/>
      <c r="J2" s="80"/>
      <c r="K2" s="72"/>
      <c r="L2" s="78" t="s">
        <v>17</v>
      </c>
      <c r="M2" s="81"/>
    </row>
    <row r="3" spans="1:13" ht="16.5" thickBot="1">
      <c r="A3" s="16"/>
      <c r="B3" s="16"/>
      <c r="C3" s="16"/>
      <c r="D3" s="16"/>
      <c r="E3" s="72"/>
      <c r="F3" s="72"/>
      <c r="G3" s="72"/>
      <c r="H3" s="82" t="s">
        <v>15</v>
      </c>
      <c r="I3" s="83"/>
      <c r="J3" s="84"/>
      <c r="K3" s="72"/>
      <c r="L3" s="82" t="s">
        <v>18</v>
      </c>
      <c r="M3" s="85">
        <v>2024</v>
      </c>
    </row>
    <row r="4" spans="1:19" ht="15.75" thickBot="1">
      <c r="A4" s="16"/>
      <c r="B4" s="16"/>
      <c r="C4" s="16"/>
      <c r="D4" s="16"/>
      <c r="E4" s="72"/>
      <c r="F4" s="72"/>
      <c r="G4" s="72"/>
      <c r="H4" s="72"/>
      <c r="I4" s="72"/>
      <c r="J4" s="72"/>
      <c r="K4" s="72"/>
      <c r="L4" s="72"/>
      <c r="M4" s="72"/>
      <c r="N4" s="72"/>
      <c r="O4" s="16"/>
      <c r="P4" s="16"/>
      <c r="Q4" s="16"/>
      <c r="R4" s="16"/>
      <c r="S4" s="16"/>
    </row>
    <row r="5" spans="1:32" s="17" customFormat="1" ht="16.5" thickBot="1">
      <c r="A5" s="19"/>
      <c r="B5" s="20"/>
      <c r="C5" s="21"/>
      <c r="D5" s="21"/>
      <c r="E5" s="22" t="s">
        <v>3</v>
      </c>
      <c r="F5" s="23"/>
      <c r="G5" s="22" t="s">
        <v>4</v>
      </c>
      <c r="H5" s="23"/>
      <c r="I5" s="22" t="s">
        <v>5</v>
      </c>
      <c r="J5" s="23"/>
      <c r="K5" s="24" t="s">
        <v>6</v>
      </c>
      <c r="L5" s="24" t="s">
        <v>7</v>
      </c>
      <c r="M5" s="24" t="s">
        <v>8</v>
      </c>
      <c r="N5" s="24" t="s">
        <v>9</v>
      </c>
      <c r="O5" s="24"/>
      <c r="W5" s="25" t="s">
        <v>3</v>
      </c>
      <c r="X5" s="26"/>
      <c r="Y5" s="25" t="s">
        <v>4</v>
      </c>
      <c r="Z5" s="26"/>
      <c r="AA5" s="25" t="s">
        <v>5</v>
      </c>
      <c r="AB5" s="26"/>
      <c r="AC5" s="27" t="s">
        <v>6</v>
      </c>
      <c r="AD5" s="27" t="s">
        <v>7</v>
      </c>
      <c r="AE5" s="18"/>
      <c r="AF5" s="18"/>
    </row>
    <row r="6" spans="1:32" s="17" customFormat="1" ht="35" thickBot="1">
      <c r="A6" s="28" t="s">
        <v>0</v>
      </c>
      <c r="B6" s="29" t="s">
        <v>1</v>
      </c>
      <c r="C6" s="29"/>
      <c r="D6" s="30"/>
      <c r="E6" s="31" t="s">
        <v>32</v>
      </c>
      <c r="F6" s="32" t="s">
        <v>26</v>
      </c>
      <c r="G6" s="31" t="s">
        <v>32</v>
      </c>
      <c r="H6" s="32" t="s">
        <v>26</v>
      </c>
      <c r="I6" s="31" t="s">
        <v>32</v>
      </c>
      <c r="J6" s="32" t="s">
        <v>26</v>
      </c>
      <c r="K6" s="33" t="s">
        <v>32</v>
      </c>
      <c r="L6" s="33" t="s">
        <v>32</v>
      </c>
      <c r="M6" s="33" t="s">
        <v>30</v>
      </c>
      <c r="N6" s="34"/>
      <c r="O6" s="33" t="s">
        <v>10</v>
      </c>
      <c r="R6" s="35" t="s">
        <v>19</v>
      </c>
      <c r="S6" s="36" t="s">
        <v>22</v>
      </c>
      <c r="T6" s="37" t="s">
        <v>23</v>
      </c>
      <c r="W6" s="38" t="s">
        <v>11</v>
      </c>
      <c r="X6" s="39" t="s">
        <v>2</v>
      </c>
      <c r="Y6" s="38" t="s">
        <v>11</v>
      </c>
      <c r="Z6" s="39" t="s">
        <v>2</v>
      </c>
      <c r="AA6" s="38" t="s">
        <v>11</v>
      </c>
      <c r="AB6" s="39" t="s">
        <v>2</v>
      </c>
      <c r="AC6" s="40" t="s">
        <v>11</v>
      </c>
      <c r="AD6" s="40" t="s">
        <v>11</v>
      </c>
      <c r="AE6" s="40" t="s">
        <v>10</v>
      </c>
      <c r="AF6" s="18"/>
    </row>
    <row r="7" spans="1:31" ht="15">
      <c r="A7" s="41">
        <f>WEEKNUM(B7)</f>
        <v>44</v>
      </c>
      <c r="B7" s="42">
        <v>45229</v>
      </c>
      <c r="C7" s="43" t="s">
        <v>12</v>
      </c>
      <c r="D7" s="44">
        <f>B7+6</f>
        <v>45235</v>
      </c>
      <c r="E7" s="90">
        <v>60</v>
      </c>
      <c r="F7" s="5">
        <v>3</v>
      </c>
      <c r="G7" s="90">
        <v>120</v>
      </c>
      <c r="H7" s="6">
        <v>50</v>
      </c>
      <c r="I7" s="90">
        <v>120</v>
      </c>
      <c r="J7" s="5">
        <v>24</v>
      </c>
      <c r="K7" s="90">
        <v>30</v>
      </c>
      <c r="L7" s="90">
        <v>30</v>
      </c>
      <c r="M7" s="86" t="s">
        <v>29</v>
      </c>
      <c r="N7" s="86"/>
      <c r="O7" s="46">
        <f>E7+G7+I7+K7+L7</f>
        <v>360</v>
      </c>
      <c r="Q7" s="22" t="s">
        <v>3</v>
      </c>
      <c r="R7" s="47" t="s">
        <v>20</v>
      </c>
      <c r="S7" s="48">
        <f>SUM(E7:E58)/60</f>
        <v>1</v>
      </c>
      <c r="T7" s="49">
        <f>AVERAGE(E7:E58)/60</f>
        <v>1</v>
      </c>
      <c r="W7" s="50">
        <f>SUM(($E$7:E7))/1440</f>
        <v>0.041666666666666664</v>
      </c>
      <c r="X7" s="51">
        <f>SUM(($F$7:F7))</f>
        <v>3</v>
      </c>
      <c r="Y7" s="50">
        <f>SUM(($G$7:G7))/1440</f>
        <v>0.08333333333333333</v>
      </c>
      <c r="Z7" s="51">
        <f>SUM(($H$7:H7))</f>
        <v>50</v>
      </c>
      <c r="AA7" s="50">
        <f>SUM(($I$7:I7))/1440</f>
        <v>0.08333333333333333</v>
      </c>
      <c r="AB7" s="51">
        <f>SUM(($J$7:J7))</f>
        <v>24</v>
      </c>
      <c r="AC7" s="50">
        <f>SUM(($K$7:K7))/1440</f>
        <v>0.020833333333333332</v>
      </c>
      <c r="AD7" s="50">
        <f>SUM(($L$7:L7))/1440</f>
        <v>0.020833333333333332</v>
      </c>
      <c r="AE7" s="50">
        <f>SUM(($O$7:O7))/1440</f>
        <v>0.25</v>
      </c>
    </row>
    <row r="8" spans="1:31" ht="17" thickBot="1">
      <c r="A8" s="52">
        <f aca="true" t="shared" si="0" ref="A8:A58">WEEKNUM(B8)</f>
        <v>45</v>
      </c>
      <c r="B8" s="53">
        <f>B7+7</f>
        <v>45236</v>
      </c>
      <c r="C8" s="54" t="s">
        <v>12</v>
      </c>
      <c r="D8" s="55">
        <f>D7+7</f>
        <v>45242</v>
      </c>
      <c r="E8" s="4"/>
      <c r="F8" s="7"/>
      <c r="G8" s="4"/>
      <c r="H8" s="8"/>
      <c r="I8" s="4"/>
      <c r="J8" s="7"/>
      <c r="K8" s="4"/>
      <c r="L8" s="4"/>
      <c r="M8" s="87"/>
      <c r="N8" s="87"/>
      <c r="O8" s="46">
        <f aca="true" t="shared" si="1" ref="O8:O58">E8+G8+I8+K8+L8</f>
        <v>0</v>
      </c>
      <c r="Q8" s="57"/>
      <c r="R8" s="58" t="s">
        <v>21</v>
      </c>
      <c r="S8" s="59">
        <f>SUM(F7:F58)</f>
        <v>3</v>
      </c>
      <c r="T8" s="60">
        <f>AVERAGE(F7:F58)</f>
        <v>3</v>
      </c>
      <c r="W8" s="50">
        <f>SUM(($E$7:E8))/1440</f>
        <v>0.041666666666666664</v>
      </c>
      <c r="X8" s="51">
        <f>SUM(($F$7:F8))</f>
        <v>3</v>
      </c>
      <c r="Y8" s="50">
        <f>SUM(($G$7:G8))/1440</f>
        <v>0.08333333333333333</v>
      </c>
      <c r="Z8" s="51">
        <f>SUM(($H$7:H8))</f>
        <v>50</v>
      </c>
      <c r="AA8" s="50">
        <f>SUM(($I$7:I8))/1440</f>
        <v>0.08333333333333333</v>
      </c>
      <c r="AB8" s="51">
        <f>SUM(($J$7:J8))</f>
        <v>24</v>
      </c>
      <c r="AC8" s="50">
        <f>SUM(($K$7:K8))/1440</f>
        <v>0.020833333333333332</v>
      </c>
      <c r="AD8" s="50">
        <f>SUM(($L$7:L8))/1440</f>
        <v>0.020833333333333332</v>
      </c>
      <c r="AE8" s="50">
        <f>SUM(($O$7:O8))/1440</f>
        <v>0.25</v>
      </c>
    </row>
    <row r="9" spans="1:31" ht="15">
      <c r="A9" s="52">
        <f t="shared" si="0"/>
        <v>46</v>
      </c>
      <c r="B9" s="53">
        <f aca="true" t="shared" si="2" ref="B9:B58">B8+7</f>
        <v>45243</v>
      </c>
      <c r="C9" s="54" t="s">
        <v>12</v>
      </c>
      <c r="D9" s="55">
        <f aca="true" t="shared" si="3" ref="D9:D58">D8+7</f>
        <v>45249</v>
      </c>
      <c r="E9" s="4"/>
      <c r="F9" s="7"/>
      <c r="G9" s="4"/>
      <c r="H9" s="8"/>
      <c r="I9" s="4"/>
      <c r="J9" s="7"/>
      <c r="K9" s="4"/>
      <c r="L9" s="4"/>
      <c r="M9" s="87"/>
      <c r="N9" s="87"/>
      <c r="O9" s="46">
        <f t="shared" si="1"/>
        <v>0</v>
      </c>
      <c r="Q9" s="22" t="s">
        <v>4</v>
      </c>
      <c r="R9" s="47" t="s">
        <v>20</v>
      </c>
      <c r="S9" s="48">
        <f>SUM(G7:G58)/60</f>
        <v>2</v>
      </c>
      <c r="T9" s="49">
        <f>AVERAGE(G7:G58)/60</f>
        <v>2</v>
      </c>
      <c r="W9" s="50">
        <f>SUM(($E$7:E9))/1440</f>
        <v>0.041666666666666664</v>
      </c>
      <c r="X9" s="51">
        <f>SUM(($F$7:F9))</f>
        <v>3</v>
      </c>
      <c r="Y9" s="50">
        <f>SUM(($G$7:G9))/1440</f>
        <v>0.08333333333333333</v>
      </c>
      <c r="Z9" s="51">
        <f>SUM(($H$7:H9))</f>
        <v>50</v>
      </c>
      <c r="AA9" s="50">
        <f>SUM(($I$7:I9))/1440</f>
        <v>0.08333333333333333</v>
      </c>
      <c r="AB9" s="51">
        <f>SUM(($J$7:J9))</f>
        <v>24</v>
      </c>
      <c r="AC9" s="50">
        <f>SUM(($K$7:K9))/1440</f>
        <v>0.020833333333333332</v>
      </c>
      <c r="AD9" s="50">
        <f>SUM(($L$7:L9))/1440</f>
        <v>0.020833333333333332</v>
      </c>
      <c r="AE9" s="50">
        <f>SUM(($O$7:O9))/1440</f>
        <v>0.25</v>
      </c>
    </row>
    <row r="10" spans="1:31" ht="17" thickBot="1">
      <c r="A10" s="52">
        <f t="shared" si="0"/>
        <v>47</v>
      </c>
      <c r="B10" s="53">
        <f t="shared" si="2"/>
        <v>45250</v>
      </c>
      <c r="C10" s="54" t="s">
        <v>12</v>
      </c>
      <c r="D10" s="55">
        <f t="shared" si="3"/>
        <v>45256</v>
      </c>
      <c r="E10" s="4"/>
      <c r="F10" s="7"/>
      <c r="G10" s="4"/>
      <c r="H10" s="8"/>
      <c r="I10" s="4"/>
      <c r="J10" s="7"/>
      <c r="K10" s="4"/>
      <c r="L10" s="4"/>
      <c r="M10" s="87"/>
      <c r="N10" s="87"/>
      <c r="O10" s="46">
        <f t="shared" si="1"/>
        <v>0</v>
      </c>
      <c r="Q10" s="57"/>
      <c r="R10" s="58" t="s">
        <v>21</v>
      </c>
      <c r="S10" s="59">
        <f>SUM(H7:H58)</f>
        <v>50</v>
      </c>
      <c r="T10" s="60">
        <f>AVERAGE(H7:H58)</f>
        <v>50</v>
      </c>
      <c r="W10" s="50">
        <f>SUM(($E$7:E10))/1440</f>
        <v>0.041666666666666664</v>
      </c>
      <c r="X10" s="51">
        <f>SUM(($F$7:F10))</f>
        <v>3</v>
      </c>
      <c r="Y10" s="50">
        <f>SUM(($G$7:G10))/1440</f>
        <v>0.08333333333333333</v>
      </c>
      <c r="Z10" s="51">
        <f>SUM(($H$7:H10))</f>
        <v>50</v>
      </c>
      <c r="AA10" s="50">
        <f>SUM(($I$7:I10))/1440</f>
        <v>0.08333333333333333</v>
      </c>
      <c r="AB10" s="51">
        <f>SUM(($J$7:J10))</f>
        <v>24</v>
      </c>
      <c r="AC10" s="50">
        <f>SUM(($K$7:K10))/1440</f>
        <v>0.020833333333333332</v>
      </c>
      <c r="AD10" s="50">
        <f>SUM(($L$7:L10))/1440</f>
        <v>0.020833333333333332</v>
      </c>
      <c r="AE10" s="50">
        <f>SUM(($O$7:O10))/1440</f>
        <v>0.25</v>
      </c>
    </row>
    <row r="11" spans="1:31" ht="15">
      <c r="A11" s="52">
        <f t="shared" si="0"/>
        <v>48</v>
      </c>
      <c r="B11" s="53">
        <f t="shared" si="2"/>
        <v>45257</v>
      </c>
      <c r="C11" s="54" t="s">
        <v>12</v>
      </c>
      <c r="D11" s="55">
        <f t="shared" si="3"/>
        <v>45263</v>
      </c>
      <c r="E11" s="4"/>
      <c r="F11" s="7"/>
      <c r="G11" s="4"/>
      <c r="H11" s="8"/>
      <c r="I11" s="4"/>
      <c r="J11" s="7"/>
      <c r="K11" s="4"/>
      <c r="L11" s="4"/>
      <c r="M11" s="87"/>
      <c r="N11" s="87"/>
      <c r="O11" s="46">
        <f t="shared" si="1"/>
        <v>0</v>
      </c>
      <c r="Q11" s="22" t="s">
        <v>5</v>
      </c>
      <c r="R11" s="47" t="s">
        <v>20</v>
      </c>
      <c r="S11" s="48">
        <f>SUM(I7:I58)/60</f>
        <v>2</v>
      </c>
      <c r="T11" s="49">
        <f>AVERAGE(I7:I58)/60</f>
        <v>2</v>
      </c>
      <c r="W11" s="50">
        <f>SUM(($E$7:E11))/1440</f>
        <v>0.041666666666666664</v>
      </c>
      <c r="X11" s="51">
        <f>SUM(($F$7:F11))</f>
        <v>3</v>
      </c>
      <c r="Y11" s="50">
        <f>SUM(($G$7:G11))/1440</f>
        <v>0.08333333333333333</v>
      </c>
      <c r="Z11" s="51">
        <f>SUM(($H$7:H11))</f>
        <v>50</v>
      </c>
      <c r="AA11" s="50">
        <f>SUM(($I$7:I11))/1440</f>
        <v>0.08333333333333333</v>
      </c>
      <c r="AB11" s="51">
        <f>SUM(($J$7:J11))</f>
        <v>24</v>
      </c>
      <c r="AC11" s="50">
        <f>SUM(($K$7:K11))/1440</f>
        <v>0.020833333333333332</v>
      </c>
      <c r="AD11" s="50">
        <f>SUM(($L$7:L11))/1440</f>
        <v>0.020833333333333332</v>
      </c>
      <c r="AE11" s="50">
        <f>SUM(($O$7:O11))/1440</f>
        <v>0.25</v>
      </c>
    </row>
    <row r="12" spans="1:31" ht="17" thickBot="1">
      <c r="A12" s="52">
        <f t="shared" si="0"/>
        <v>49</v>
      </c>
      <c r="B12" s="53">
        <f t="shared" si="2"/>
        <v>45264</v>
      </c>
      <c r="C12" s="54" t="s">
        <v>12</v>
      </c>
      <c r="D12" s="55">
        <f t="shared" si="3"/>
        <v>45270</v>
      </c>
      <c r="E12" s="4"/>
      <c r="F12" s="7"/>
      <c r="G12" s="4"/>
      <c r="H12" s="8"/>
      <c r="I12" s="4"/>
      <c r="J12" s="7"/>
      <c r="K12" s="4"/>
      <c r="L12" s="4"/>
      <c r="M12" s="87"/>
      <c r="N12" s="87"/>
      <c r="O12" s="46">
        <f t="shared" si="1"/>
        <v>0</v>
      </c>
      <c r="Q12" s="57"/>
      <c r="R12" s="58" t="s">
        <v>21</v>
      </c>
      <c r="S12" s="59">
        <f>SUM(J7:J58)</f>
        <v>24</v>
      </c>
      <c r="T12" s="60">
        <f>AVERAGE(J7:J58)</f>
        <v>24</v>
      </c>
      <c r="W12" s="50">
        <f>SUM(($E$7:E12))/1440</f>
        <v>0.041666666666666664</v>
      </c>
      <c r="X12" s="51">
        <f>SUM(($F$7:F12))</f>
        <v>3</v>
      </c>
      <c r="Y12" s="50">
        <f>SUM(($G$7:G12))/1440</f>
        <v>0.08333333333333333</v>
      </c>
      <c r="Z12" s="51">
        <f>SUM(($H$7:H12))</f>
        <v>50</v>
      </c>
      <c r="AA12" s="50">
        <f>SUM(($I$7:I12))/1440</f>
        <v>0.08333333333333333</v>
      </c>
      <c r="AB12" s="51">
        <f>SUM(($J$7:J12))</f>
        <v>24</v>
      </c>
      <c r="AC12" s="50">
        <f>SUM(($K$7:K12))/1440</f>
        <v>0.020833333333333332</v>
      </c>
      <c r="AD12" s="50">
        <f>SUM(($L$7:L12))/1440</f>
        <v>0.020833333333333332</v>
      </c>
      <c r="AE12" s="50">
        <f>SUM(($O$7:O12))/1440</f>
        <v>0.25</v>
      </c>
    </row>
    <row r="13" spans="1:31" ht="17" thickBot="1">
      <c r="A13" s="52">
        <f t="shared" si="0"/>
        <v>50</v>
      </c>
      <c r="B13" s="53">
        <f t="shared" si="2"/>
        <v>45271</v>
      </c>
      <c r="C13" s="54" t="s">
        <v>12</v>
      </c>
      <c r="D13" s="55">
        <f t="shared" si="3"/>
        <v>45277</v>
      </c>
      <c r="E13" s="4"/>
      <c r="F13" s="7"/>
      <c r="G13" s="4"/>
      <c r="H13" s="8"/>
      <c r="I13" s="4"/>
      <c r="J13" s="7"/>
      <c r="K13" s="4"/>
      <c r="L13" s="4"/>
      <c r="M13" s="87"/>
      <c r="N13" s="87"/>
      <c r="O13" s="46">
        <f t="shared" si="1"/>
        <v>0</v>
      </c>
      <c r="Q13" s="61" t="s">
        <v>6</v>
      </c>
      <c r="R13" s="62" t="s">
        <v>20</v>
      </c>
      <c r="S13" s="63">
        <f>SUM(K7:K58)</f>
        <v>30</v>
      </c>
      <c r="T13" s="64">
        <f>AVERAGE(K7:K58)/60</f>
        <v>0.5</v>
      </c>
      <c r="W13" s="50">
        <f>SUM(($E$7:E13))/1440</f>
        <v>0.041666666666666664</v>
      </c>
      <c r="X13" s="51">
        <f>SUM(($F$7:F13))</f>
        <v>3</v>
      </c>
      <c r="Y13" s="50">
        <f>SUM(($G$7:G13))/1440</f>
        <v>0.08333333333333333</v>
      </c>
      <c r="Z13" s="51">
        <f>SUM(($H$7:H13))</f>
        <v>50</v>
      </c>
      <c r="AA13" s="50">
        <f>SUM(($I$7:I13))/1440</f>
        <v>0.08333333333333333</v>
      </c>
      <c r="AB13" s="51">
        <f>SUM(($J$7:J13))</f>
        <v>24</v>
      </c>
      <c r="AC13" s="50">
        <f>SUM(($K$7:K13))/1440</f>
        <v>0.020833333333333332</v>
      </c>
      <c r="AD13" s="50">
        <f>SUM(($L$7:L13))/1440</f>
        <v>0.020833333333333332</v>
      </c>
      <c r="AE13" s="50">
        <f>SUM(($O$7:O13))/1440</f>
        <v>0.25</v>
      </c>
    </row>
    <row r="14" spans="1:31" ht="17" thickBot="1">
      <c r="A14" s="52">
        <f t="shared" si="0"/>
        <v>51</v>
      </c>
      <c r="B14" s="53">
        <f t="shared" si="2"/>
        <v>45278</v>
      </c>
      <c r="C14" s="54" t="s">
        <v>12</v>
      </c>
      <c r="D14" s="55">
        <f t="shared" si="3"/>
        <v>45284</v>
      </c>
      <c r="E14" s="4"/>
      <c r="F14" s="7"/>
      <c r="G14" s="4"/>
      <c r="H14" s="8"/>
      <c r="I14" s="4"/>
      <c r="J14" s="7"/>
      <c r="K14" s="4"/>
      <c r="L14" s="4"/>
      <c r="M14" s="87"/>
      <c r="N14" s="87"/>
      <c r="O14" s="46">
        <f t="shared" si="1"/>
        <v>0</v>
      </c>
      <c r="Q14" s="61" t="s">
        <v>7</v>
      </c>
      <c r="R14" s="62" t="s">
        <v>20</v>
      </c>
      <c r="S14" s="63">
        <f>SUM(L7:L58)</f>
        <v>30</v>
      </c>
      <c r="T14" s="64">
        <f>AVERAGE(L7:L58)/60</f>
        <v>0.5</v>
      </c>
      <c r="W14" s="50">
        <f>SUM(($E$7:E14))/1440</f>
        <v>0.041666666666666664</v>
      </c>
      <c r="X14" s="51">
        <f>SUM(($F$7:F14))</f>
        <v>3</v>
      </c>
      <c r="Y14" s="50">
        <f>SUM(($G$7:G14))/1440</f>
        <v>0.08333333333333333</v>
      </c>
      <c r="Z14" s="51">
        <f>SUM(($H$7:H14))</f>
        <v>50</v>
      </c>
      <c r="AA14" s="50">
        <f>SUM(($I$7:I14))/1440</f>
        <v>0.08333333333333333</v>
      </c>
      <c r="AB14" s="51">
        <f>SUM(($J$7:J14))</f>
        <v>24</v>
      </c>
      <c r="AC14" s="50">
        <f>SUM(($K$7:K14))/1440</f>
        <v>0.020833333333333332</v>
      </c>
      <c r="AD14" s="50">
        <f>SUM(($L$7:L14))/1440</f>
        <v>0.020833333333333332</v>
      </c>
      <c r="AE14" s="50">
        <f>SUM(($O$7:O14))/1440</f>
        <v>0.25</v>
      </c>
    </row>
    <row r="15" spans="1:31" ht="15">
      <c r="A15" s="52">
        <f t="shared" si="0"/>
        <v>52</v>
      </c>
      <c r="B15" s="53">
        <f t="shared" si="2"/>
        <v>45285</v>
      </c>
      <c r="C15" s="54" t="s">
        <v>12</v>
      </c>
      <c r="D15" s="55">
        <f t="shared" si="3"/>
        <v>45291</v>
      </c>
      <c r="E15" s="4"/>
      <c r="F15" s="7"/>
      <c r="G15" s="4"/>
      <c r="H15" s="8"/>
      <c r="I15" s="4"/>
      <c r="J15" s="7"/>
      <c r="K15" s="4"/>
      <c r="L15" s="4"/>
      <c r="M15" s="87"/>
      <c r="N15" s="87"/>
      <c r="O15" s="46">
        <f t="shared" si="1"/>
        <v>0</v>
      </c>
      <c r="W15" s="50">
        <f>SUM(($E$7:E15))/1440</f>
        <v>0.041666666666666664</v>
      </c>
      <c r="X15" s="51">
        <f>SUM(($F$7:F15))</f>
        <v>3</v>
      </c>
      <c r="Y15" s="50">
        <f>SUM(($G$7:G15))/1440</f>
        <v>0.08333333333333333</v>
      </c>
      <c r="Z15" s="51">
        <f>SUM(($H$7:H15))</f>
        <v>50</v>
      </c>
      <c r="AA15" s="50">
        <f>SUM(($I$7:I15))/1440</f>
        <v>0.08333333333333333</v>
      </c>
      <c r="AB15" s="51">
        <f>SUM(($J$7:J15))</f>
        <v>24</v>
      </c>
      <c r="AC15" s="50">
        <f>SUM(($K$7:K15))/1440</f>
        <v>0.020833333333333332</v>
      </c>
      <c r="AD15" s="50">
        <f>SUM(($L$7:L15))/1440</f>
        <v>0.020833333333333332</v>
      </c>
      <c r="AE15" s="50">
        <f>SUM(($O$7:O15))/1440</f>
        <v>0.25</v>
      </c>
    </row>
    <row r="16" spans="1:31" ht="15">
      <c r="A16" s="65">
        <f t="shared" si="0"/>
        <v>1</v>
      </c>
      <c r="B16" s="66">
        <f t="shared" si="2"/>
        <v>45292</v>
      </c>
      <c r="C16" s="67" t="s">
        <v>12</v>
      </c>
      <c r="D16" s="68">
        <f t="shared" si="3"/>
        <v>45298</v>
      </c>
      <c r="E16" s="4"/>
      <c r="F16" s="7"/>
      <c r="G16" s="4"/>
      <c r="H16" s="8"/>
      <c r="I16" s="4"/>
      <c r="J16" s="7"/>
      <c r="K16" s="4"/>
      <c r="L16" s="4"/>
      <c r="M16" s="87"/>
      <c r="N16" s="87"/>
      <c r="O16" s="46">
        <f t="shared" si="1"/>
        <v>0</v>
      </c>
      <c r="W16" s="50">
        <f>SUM(($E$7:E16))/1440</f>
        <v>0.041666666666666664</v>
      </c>
      <c r="X16" s="51">
        <f>SUM(($F$7:F16))</f>
        <v>3</v>
      </c>
      <c r="Y16" s="50">
        <f>SUM(($G$7:G16))/1440</f>
        <v>0.08333333333333333</v>
      </c>
      <c r="Z16" s="51">
        <f>SUM(($H$7:H16))</f>
        <v>50</v>
      </c>
      <c r="AA16" s="50">
        <f>SUM(($I$7:I16))/1440</f>
        <v>0.08333333333333333</v>
      </c>
      <c r="AB16" s="51">
        <f>SUM(($J$7:J16))</f>
        <v>24</v>
      </c>
      <c r="AC16" s="50">
        <f>SUM(($K$7:K16))/1440</f>
        <v>0.020833333333333332</v>
      </c>
      <c r="AD16" s="50">
        <f>SUM(($L$7:L16))/1440</f>
        <v>0.020833333333333332</v>
      </c>
      <c r="AE16" s="50">
        <f>SUM(($O$7:O16))/1440</f>
        <v>0.25</v>
      </c>
    </row>
    <row r="17" spans="1:31" ht="15">
      <c r="A17" s="52">
        <f t="shared" si="0"/>
        <v>2</v>
      </c>
      <c r="B17" s="53">
        <f t="shared" si="2"/>
        <v>45299</v>
      </c>
      <c r="C17" s="54" t="s">
        <v>12</v>
      </c>
      <c r="D17" s="55">
        <f t="shared" si="3"/>
        <v>45305</v>
      </c>
      <c r="E17" s="4"/>
      <c r="F17" s="7"/>
      <c r="G17" s="4"/>
      <c r="H17" s="8"/>
      <c r="I17" s="4"/>
      <c r="J17" s="7"/>
      <c r="K17" s="4"/>
      <c r="L17" s="4"/>
      <c r="M17" s="87"/>
      <c r="N17" s="87"/>
      <c r="O17" s="46">
        <f t="shared" si="1"/>
        <v>0</v>
      </c>
      <c r="W17" s="50">
        <f>SUM(($E$7:E17))/1440</f>
        <v>0.041666666666666664</v>
      </c>
      <c r="X17" s="51">
        <f>SUM(($F$7:F17))</f>
        <v>3</v>
      </c>
      <c r="Y17" s="50">
        <f>SUM(($G$7:G17))/1440</f>
        <v>0.08333333333333333</v>
      </c>
      <c r="Z17" s="51">
        <f>SUM(($H$7:H17))</f>
        <v>50</v>
      </c>
      <c r="AA17" s="50">
        <f>SUM(($I$7:I17))/1440</f>
        <v>0.08333333333333333</v>
      </c>
      <c r="AB17" s="51">
        <f>SUM(($J$7:J17))</f>
        <v>24</v>
      </c>
      <c r="AC17" s="50">
        <f>SUM(($K$7:K17))/1440</f>
        <v>0.020833333333333332</v>
      </c>
      <c r="AD17" s="50">
        <f>SUM(($L$7:L17))/1440</f>
        <v>0.020833333333333332</v>
      </c>
      <c r="AE17" s="50">
        <f>SUM(($O$7:O17))/1440</f>
        <v>0.25</v>
      </c>
    </row>
    <row r="18" spans="1:31" ht="15">
      <c r="A18" s="52">
        <f t="shared" si="0"/>
        <v>3</v>
      </c>
      <c r="B18" s="53">
        <f t="shared" si="2"/>
        <v>45306</v>
      </c>
      <c r="C18" s="54" t="s">
        <v>12</v>
      </c>
      <c r="D18" s="55">
        <f t="shared" si="3"/>
        <v>45312</v>
      </c>
      <c r="E18" s="4"/>
      <c r="F18" s="7"/>
      <c r="G18" s="4"/>
      <c r="H18" s="8"/>
      <c r="I18" s="4"/>
      <c r="J18" s="7"/>
      <c r="K18" s="4"/>
      <c r="L18" s="4"/>
      <c r="M18" s="87"/>
      <c r="N18" s="87"/>
      <c r="O18" s="46">
        <f t="shared" si="1"/>
        <v>0</v>
      </c>
      <c r="W18" s="50">
        <f>SUM(($E$7:E18))/1440</f>
        <v>0.041666666666666664</v>
      </c>
      <c r="X18" s="51">
        <f>SUM(($F$7:F18))</f>
        <v>3</v>
      </c>
      <c r="Y18" s="50">
        <f>SUM(($G$7:G18))/1440</f>
        <v>0.08333333333333333</v>
      </c>
      <c r="Z18" s="51">
        <f>SUM(($H$7:H18))</f>
        <v>50</v>
      </c>
      <c r="AA18" s="50">
        <f>SUM(($I$7:I18))/1440</f>
        <v>0.08333333333333333</v>
      </c>
      <c r="AB18" s="51">
        <f>SUM(($J$7:J18))</f>
        <v>24</v>
      </c>
      <c r="AC18" s="50">
        <f>SUM(($K$7:K18))/1440</f>
        <v>0.020833333333333332</v>
      </c>
      <c r="AD18" s="50">
        <f>SUM(($L$7:L18))/1440</f>
        <v>0.020833333333333332</v>
      </c>
      <c r="AE18" s="50">
        <f>SUM(($O$7:O18))/1440</f>
        <v>0.25</v>
      </c>
    </row>
    <row r="19" spans="1:31" ht="15">
      <c r="A19" s="52">
        <f t="shared" si="0"/>
        <v>4</v>
      </c>
      <c r="B19" s="53">
        <f t="shared" si="2"/>
        <v>45313</v>
      </c>
      <c r="C19" s="54" t="s">
        <v>12</v>
      </c>
      <c r="D19" s="55">
        <f t="shared" si="3"/>
        <v>45319</v>
      </c>
      <c r="E19" s="4"/>
      <c r="F19" s="7"/>
      <c r="G19" s="4"/>
      <c r="H19" s="8"/>
      <c r="I19" s="4"/>
      <c r="J19" s="7"/>
      <c r="K19" s="4"/>
      <c r="L19" s="4"/>
      <c r="M19" s="87"/>
      <c r="N19" s="87"/>
      <c r="O19" s="46">
        <f t="shared" si="1"/>
        <v>0</v>
      </c>
      <c r="W19" s="50">
        <f>SUM(($E$7:E19))/1440</f>
        <v>0.041666666666666664</v>
      </c>
      <c r="X19" s="51">
        <f>SUM(($F$7:F19))</f>
        <v>3</v>
      </c>
      <c r="Y19" s="50">
        <f>SUM(($G$7:G19))/1440</f>
        <v>0.08333333333333333</v>
      </c>
      <c r="Z19" s="51">
        <f>SUM(($H$7:H19))</f>
        <v>50</v>
      </c>
      <c r="AA19" s="50">
        <f>SUM(($I$7:I19))/1440</f>
        <v>0.08333333333333333</v>
      </c>
      <c r="AB19" s="51">
        <f>SUM(($J$7:J19))</f>
        <v>24</v>
      </c>
      <c r="AC19" s="50">
        <f>SUM(($K$7:K19))/1440</f>
        <v>0.020833333333333332</v>
      </c>
      <c r="AD19" s="50">
        <f>SUM(($L$7:L19))/1440</f>
        <v>0.020833333333333332</v>
      </c>
      <c r="AE19" s="50">
        <f>SUM(($O$7:O19))/1440</f>
        <v>0.25</v>
      </c>
    </row>
    <row r="20" spans="1:31" ht="15">
      <c r="A20" s="52">
        <f t="shared" si="0"/>
        <v>5</v>
      </c>
      <c r="B20" s="53">
        <f t="shared" si="2"/>
        <v>45320</v>
      </c>
      <c r="C20" s="54" t="s">
        <v>12</v>
      </c>
      <c r="D20" s="55">
        <f t="shared" si="3"/>
        <v>45326</v>
      </c>
      <c r="E20" s="4"/>
      <c r="F20" s="7"/>
      <c r="G20" s="4"/>
      <c r="H20" s="8"/>
      <c r="I20" s="4"/>
      <c r="J20" s="7"/>
      <c r="K20" s="4"/>
      <c r="L20" s="4"/>
      <c r="M20" s="87"/>
      <c r="N20" s="87"/>
      <c r="O20" s="46">
        <f t="shared" si="1"/>
        <v>0</v>
      </c>
      <c r="W20" s="50">
        <f>SUM(($E$7:E20))/1440</f>
        <v>0.041666666666666664</v>
      </c>
      <c r="X20" s="51">
        <f>SUM(($F$7:F20))</f>
        <v>3</v>
      </c>
      <c r="Y20" s="50">
        <f>SUM(($G$7:G20))/1440</f>
        <v>0.08333333333333333</v>
      </c>
      <c r="Z20" s="51">
        <f>SUM(($H$7:H20))</f>
        <v>50</v>
      </c>
      <c r="AA20" s="50">
        <f>SUM(($I$7:I20))/1440</f>
        <v>0.08333333333333333</v>
      </c>
      <c r="AB20" s="51">
        <f>SUM(($J$7:J20))</f>
        <v>24</v>
      </c>
      <c r="AC20" s="50">
        <f>SUM(($K$7:K20))/1440</f>
        <v>0.020833333333333332</v>
      </c>
      <c r="AD20" s="50">
        <f>SUM(($L$7:L20))/1440</f>
        <v>0.020833333333333332</v>
      </c>
      <c r="AE20" s="50">
        <f>SUM(($O$7:O20))/1440</f>
        <v>0.25</v>
      </c>
    </row>
    <row r="21" spans="1:31" ht="15">
      <c r="A21" s="52">
        <f t="shared" si="0"/>
        <v>6</v>
      </c>
      <c r="B21" s="53">
        <f t="shared" si="2"/>
        <v>45327</v>
      </c>
      <c r="C21" s="54" t="s">
        <v>12</v>
      </c>
      <c r="D21" s="55">
        <f t="shared" si="3"/>
        <v>45333</v>
      </c>
      <c r="E21" s="4"/>
      <c r="F21" s="7"/>
      <c r="G21" s="4"/>
      <c r="H21" s="8"/>
      <c r="I21" s="4"/>
      <c r="J21" s="7"/>
      <c r="K21" s="4"/>
      <c r="L21" s="4"/>
      <c r="M21" s="87"/>
      <c r="N21" s="87"/>
      <c r="O21" s="46">
        <f t="shared" si="1"/>
        <v>0</v>
      </c>
      <c r="W21" s="50">
        <f>SUM(($E$7:E21))/1440</f>
        <v>0.041666666666666664</v>
      </c>
      <c r="X21" s="51">
        <f>SUM(($F$7:F21))</f>
        <v>3</v>
      </c>
      <c r="Y21" s="50">
        <f>SUM(($G$7:G21))/1440</f>
        <v>0.08333333333333333</v>
      </c>
      <c r="Z21" s="51">
        <f>SUM(($H$7:H21))</f>
        <v>50</v>
      </c>
      <c r="AA21" s="50">
        <f>SUM(($I$7:I21))/1440</f>
        <v>0.08333333333333333</v>
      </c>
      <c r="AB21" s="51">
        <f>SUM(($J$7:J21))</f>
        <v>24</v>
      </c>
      <c r="AC21" s="50">
        <f>SUM(($K$7:K21))/1440</f>
        <v>0.020833333333333332</v>
      </c>
      <c r="AD21" s="50">
        <f>SUM(($L$7:L21))/1440</f>
        <v>0.020833333333333332</v>
      </c>
      <c r="AE21" s="50">
        <f>SUM(($O$7:O21))/1440</f>
        <v>0.25</v>
      </c>
    </row>
    <row r="22" spans="1:31" ht="15">
      <c r="A22" s="52">
        <f t="shared" si="0"/>
        <v>7</v>
      </c>
      <c r="B22" s="53">
        <f t="shared" si="2"/>
        <v>45334</v>
      </c>
      <c r="C22" s="54" t="s">
        <v>12</v>
      </c>
      <c r="D22" s="55">
        <f t="shared" si="3"/>
        <v>45340</v>
      </c>
      <c r="E22" s="4"/>
      <c r="F22" s="7"/>
      <c r="G22" s="4"/>
      <c r="H22" s="8"/>
      <c r="I22" s="4"/>
      <c r="J22" s="7"/>
      <c r="K22" s="4"/>
      <c r="L22" s="4"/>
      <c r="M22" s="87"/>
      <c r="N22" s="87"/>
      <c r="O22" s="46">
        <f t="shared" si="1"/>
        <v>0</v>
      </c>
      <c r="W22" s="50">
        <f>SUM(($E$7:E22))/1440</f>
        <v>0.041666666666666664</v>
      </c>
      <c r="X22" s="51">
        <f>SUM(($F$7:F22))</f>
        <v>3</v>
      </c>
      <c r="Y22" s="50">
        <f>SUM(($G$7:G22))/1440</f>
        <v>0.08333333333333333</v>
      </c>
      <c r="Z22" s="51">
        <f>SUM(($H$7:H22))</f>
        <v>50</v>
      </c>
      <c r="AA22" s="50">
        <f>SUM(($I$7:I22))/1440</f>
        <v>0.08333333333333333</v>
      </c>
      <c r="AB22" s="51">
        <f>SUM(($J$7:J22))</f>
        <v>24</v>
      </c>
      <c r="AC22" s="50">
        <f>SUM(($K$7:K22))/1440</f>
        <v>0.020833333333333332</v>
      </c>
      <c r="AD22" s="50">
        <f>SUM(($L$7:L22))/1440</f>
        <v>0.020833333333333332</v>
      </c>
      <c r="AE22" s="50">
        <f>SUM(($O$7:O22))/1440</f>
        <v>0.25</v>
      </c>
    </row>
    <row r="23" spans="1:31" ht="15">
      <c r="A23" s="52">
        <f t="shared" si="0"/>
        <v>8</v>
      </c>
      <c r="B23" s="53">
        <f t="shared" si="2"/>
        <v>45341</v>
      </c>
      <c r="C23" s="54" t="s">
        <v>12</v>
      </c>
      <c r="D23" s="55">
        <f t="shared" si="3"/>
        <v>45347</v>
      </c>
      <c r="E23" s="4"/>
      <c r="F23" s="7"/>
      <c r="G23" s="4"/>
      <c r="H23" s="8"/>
      <c r="I23" s="4"/>
      <c r="J23" s="7"/>
      <c r="K23" s="4"/>
      <c r="L23" s="4"/>
      <c r="M23" s="87"/>
      <c r="N23" s="87"/>
      <c r="O23" s="46">
        <f t="shared" si="1"/>
        <v>0</v>
      </c>
      <c r="W23" s="50">
        <f>SUM(($E$7:E23))/1440</f>
        <v>0.041666666666666664</v>
      </c>
      <c r="X23" s="51">
        <f>SUM(($F$7:F23))</f>
        <v>3</v>
      </c>
      <c r="Y23" s="50">
        <f>SUM(($G$7:G23))/1440</f>
        <v>0.08333333333333333</v>
      </c>
      <c r="Z23" s="51">
        <f>SUM(($H$7:H23))</f>
        <v>50</v>
      </c>
      <c r="AA23" s="50">
        <f>SUM(($I$7:I23))/1440</f>
        <v>0.08333333333333333</v>
      </c>
      <c r="AB23" s="51">
        <f>SUM(($J$7:J23))</f>
        <v>24</v>
      </c>
      <c r="AC23" s="50">
        <f>SUM(($K$7:K23))/1440</f>
        <v>0.020833333333333332</v>
      </c>
      <c r="AD23" s="50">
        <f>SUM(($L$7:L23))/1440</f>
        <v>0.020833333333333332</v>
      </c>
      <c r="AE23" s="50">
        <f>SUM(($O$7:O23))/1440</f>
        <v>0.25</v>
      </c>
    </row>
    <row r="24" spans="1:31" ht="15">
      <c r="A24" s="52">
        <f t="shared" si="0"/>
        <v>9</v>
      </c>
      <c r="B24" s="53">
        <f t="shared" si="2"/>
        <v>45348</v>
      </c>
      <c r="C24" s="54" t="s">
        <v>12</v>
      </c>
      <c r="D24" s="55">
        <f t="shared" si="3"/>
        <v>45354</v>
      </c>
      <c r="E24" s="4"/>
      <c r="F24" s="7"/>
      <c r="G24" s="4"/>
      <c r="H24" s="8"/>
      <c r="I24" s="4"/>
      <c r="J24" s="7"/>
      <c r="K24" s="4"/>
      <c r="L24" s="4"/>
      <c r="M24" s="87"/>
      <c r="N24" s="87"/>
      <c r="O24" s="46">
        <f t="shared" si="1"/>
        <v>0</v>
      </c>
      <c r="W24" s="50">
        <f>SUM(($E$7:E24))/1440</f>
        <v>0.041666666666666664</v>
      </c>
      <c r="X24" s="51">
        <f>SUM(($F$7:F24))</f>
        <v>3</v>
      </c>
      <c r="Y24" s="50">
        <f>SUM(($G$7:G24))/1440</f>
        <v>0.08333333333333333</v>
      </c>
      <c r="Z24" s="51">
        <f>SUM(($H$7:H24))</f>
        <v>50</v>
      </c>
      <c r="AA24" s="50">
        <f>SUM(($I$7:I24))/1440</f>
        <v>0.08333333333333333</v>
      </c>
      <c r="AB24" s="51">
        <f>SUM(($J$7:J24))</f>
        <v>24</v>
      </c>
      <c r="AC24" s="50">
        <f>SUM(($K$7:K24))/1440</f>
        <v>0.020833333333333332</v>
      </c>
      <c r="AD24" s="50">
        <f>SUM(($L$7:L24))/1440</f>
        <v>0.020833333333333332</v>
      </c>
      <c r="AE24" s="50">
        <f>SUM(($O$7:O24))/1440</f>
        <v>0.25</v>
      </c>
    </row>
    <row r="25" spans="1:31" ht="15">
      <c r="A25" s="52">
        <f t="shared" si="0"/>
        <v>10</v>
      </c>
      <c r="B25" s="53">
        <f t="shared" si="2"/>
        <v>45355</v>
      </c>
      <c r="C25" s="54" t="s">
        <v>12</v>
      </c>
      <c r="D25" s="55">
        <f t="shared" si="3"/>
        <v>45361</v>
      </c>
      <c r="E25" s="4"/>
      <c r="F25" s="7"/>
      <c r="G25" s="4"/>
      <c r="H25" s="8"/>
      <c r="I25" s="4"/>
      <c r="J25" s="7"/>
      <c r="K25" s="4"/>
      <c r="L25" s="4"/>
      <c r="M25" s="87"/>
      <c r="N25" s="87"/>
      <c r="O25" s="46">
        <f t="shared" si="1"/>
        <v>0</v>
      </c>
      <c r="W25" s="50">
        <f>SUM(($E$7:E25))/1440</f>
        <v>0.041666666666666664</v>
      </c>
      <c r="X25" s="51">
        <f>SUM(($F$7:F25))</f>
        <v>3</v>
      </c>
      <c r="Y25" s="50">
        <f>SUM(($G$7:G25))/1440</f>
        <v>0.08333333333333333</v>
      </c>
      <c r="Z25" s="51">
        <f>SUM(($H$7:H25))</f>
        <v>50</v>
      </c>
      <c r="AA25" s="50">
        <f>SUM(($I$7:I25))/1440</f>
        <v>0.08333333333333333</v>
      </c>
      <c r="AB25" s="51">
        <f>SUM(($J$7:J25))</f>
        <v>24</v>
      </c>
      <c r="AC25" s="50">
        <f>SUM(($K$7:K25))/1440</f>
        <v>0.020833333333333332</v>
      </c>
      <c r="AD25" s="50">
        <f>SUM(($L$7:L25))/1440</f>
        <v>0.020833333333333332</v>
      </c>
      <c r="AE25" s="50">
        <f>SUM(($O$7:O25))/1440</f>
        <v>0.25</v>
      </c>
    </row>
    <row r="26" spans="1:31" ht="15">
      <c r="A26" s="52">
        <f t="shared" si="0"/>
        <v>11</v>
      </c>
      <c r="B26" s="53">
        <f t="shared" si="2"/>
        <v>45362</v>
      </c>
      <c r="C26" s="54" t="s">
        <v>12</v>
      </c>
      <c r="D26" s="55">
        <f t="shared" si="3"/>
        <v>45368</v>
      </c>
      <c r="E26" s="4"/>
      <c r="F26" s="7"/>
      <c r="G26" s="4"/>
      <c r="H26" s="8"/>
      <c r="I26" s="4"/>
      <c r="J26" s="7"/>
      <c r="K26" s="4"/>
      <c r="L26" s="4"/>
      <c r="M26" s="87"/>
      <c r="N26" s="87"/>
      <c r="O26" s="46">
        <f t="shared" si="1"/>
        <v>0</v>
      </c>
      <c r="W26" s="50">
        <f>SUM(($E$7:E26))/1440</f>
        <v>0.041666666666666664</v>
      </c>
      <c r="X26" s="51">
        <f>SUM(($F$7:F26))</f>
        <v>3</v>
      </c>
      <c r="Y26" s="50">
        <f>SUM(($G$7:G26))/1440</f>
        <v>0.08333333333333333</v>
      </c>
      <c r="Z26" s="51">
        <f>SUM(($H$7:H26))</f>
        <v>50</v>
      </c>
      <c r="AA26" s="50">
        <f>SUM(($I$7:I26))/1440</f>
        <v>0.08333333333333333</v>
      </c>
      <c r="AB26" s="51">
        <f>SUM(($J$7:J26))</f>
        <v>24</v>
      </c>
      <c r="AC26" s="50">
        <f>SUM(($K$7:K26))/1440</f>
        <v>0.020833333333333332</v>
      </c>
      <c r="AD26" s="50">
        <f>SUM(($L$7:L26))/1440</f>
        <v>0.020833333333333332</v>
      </c>
      <c r="AE26" s="50">
        <f>SUM(($O$7:O26))/1440</f>
        <v>0.25</v>
      </c>
    </row>
    <row r="27" spans="1:31" ht="15">
      <c r="A27" s="52">
        <f t="shared" si="0"/>
        <v>12</v>
      </c>
      <c r="B27" s="53">
        <f t="shared" si="2"/>
        <v>45369</v>
      </c>
      <c r="C27" s="54" t="s">
        <v>12</v>
      </c>
      <c r="D27" s="55">
        <f t="shared" si="3"/>
        <v>45375</v>
      </c>
      <c r="E27" s="4"/>
      <c r="F27" s="7"/>
      <c r="G27" s="4"/>
      <c r="H27" s="8"/>
      <c r="I27" s="4"/>
      <c r="J27" s="7"/>
      <c r="K27" s="4"/>
      <c r="L27" s="4"/>
      <c r="M27" s="87"/>
      <c r="N27" s="87"/>
      <c r="O27" s="46">
        <f t="shared" si="1"/>
        <v>0</v>
      </c>
      <c r="W27" s="50">
        <f>SUM(($E$7:E27))/1440</f>
        <v>0.041666666666666664</v>
      </c>
      <c r="X27" s="51">
        <f>SUM(($F$7:F27))</f>
        <v>3</v>
      </c>
      <c r="Y27" s="50">
        <f>SUM(($G$7:G27))/1440</f>
        <v>0.08333333333333333</v>
      </c>
      <c r="Z27" s="51">
        <f>SUM(($H$7:H27))</f>
        <v>50</v>
      </c>
      <c r="AA27" s="50">
        <f>SUM(($I$7:I27))/1440</f>
        <v>0.08333333333333333</v>
      </c>
      <c r="AB27" s="51">
        <f>SUM(($J$7:J27))</f>
        <v>24</v>
      </c>
      <c r="AC27" s="50">
        <f>SUM(($K$7:K27))/1440</f>
        <v>0.020833333333333332</v>
      </c>
      <c r="AD27" s="50">
        <f>SUM(($L$7:L27))/1440</f>
        <v>0.020833333333333332</v>
      </c>
      <c r="AE27" s="50">
        <f>SUM(($O$7:O27))/1440</f>
        <v>0.25</v>
      </c>
    </row>
    <row r="28" spans="1:31" ht="15">
      <c r="A28" s="65">
        <f t="shared" si="0"/>
        <v>13</v>
      </c>
      <c r="B28" s="66">
        <f t="shared" si="2"/>
        <v>45376</v>
      </c>
      <c r="C28" s="67" t="s">
        <v>12</v>
      </c>
      <c r="D28" s="68">
        <f t="shared" si="3"/>
        <v>45382</v>
      </c>
      <c r="E28" s="4"/>
      <c r="F28" s="7"/>
      <c r="G28" s="4"/>
      <c r="H28" s="8"/>
      <c r="I28" s="4"/>
      <c r="J28" s="7"/>
      <c r="K28" s="4"/>
      <c r="L28" s="4"/>
      <c r="M28" s="87"/>
      <c r="N28" s="87"/>
      <c r="O28" s="46">
        <f t="shared" si="1"/>
        <v>0</v>
      </c>
      <c r="W28" s="50">
        <f>SUM(($E$7:E28))/1440</f>
        <v>0.041666666666666664</v>
      </c>
      <c r="X28" s="51">
        <f>SUM(($F$7:F28))</f>
        <v>3</v>
      </c>
      <c r="Y28" s="50">
        <f>SUM(($G$7:G28))/1440</f>
        <v>0.08333333333333333</v>
      </c>
      <c r="Z28" s="51">
        <f>SUM(($H$7:H28))</f>
        <v>50</v>
      </c>
      <c r="AA28" s="50">
        <f>SUM(($I$7:I28))/1440</f>
        <v>0.08333333333333333</v>
      </c>
      <c r="AB28" s="51">
        <f>SUM(($J$7:J28))</f>
        <v>24</v>
      </c>
      <c r="AC28" s="50">
        <f>SUM(($K$7:K28))/1440</f>
        <v>0.020833333333333332</v>
      </c>
      <c r="AD28" s="50">
        <f>SUM(($L$7:L28))/1440</f>
        <v>0.020833333333333332</v>
      </c>
      <c r="AE28" s="50">
        <f>SUM(($O$7:O28))/1440</f>
        <v>0.25</v>
      </c>
    </row>
    <row r="29" spans="1:31" ht="15">
      <c r="A29" s="52">
        <f t="shared" si="0"/>
        <v>14</v>
      </c>
      <c r="B29" s="53">
        <f t="shared" si="2"/>
        <v>45383</v>
      </c>
      <c r="C29" s="54" t="s">
        <v>12</v>
      </c>
      <c r="D29" s="55">
        <f t="shared" si="3"/>
        <v>45389</v>
      </c>
      <c r="E29" s="4"/>
      <c r="F29" s="7"/>
      <c r="G29" s="4"/>
      <c r="H29" s="8"/>
      <c r="I29" s="4"/>
      <c r="J29" s="7"/>
      <c r="K29" s="4"/>
      <c r="L29" s="4"/>
      <c r="M29" s="87"/>
      <c r="N29" s="87"/>
      <c r="O29" s="46">
        <f t="shared" si="1"/>
        <v>0</v>
      </c>
      <c r="W29" s="50">
        <f>SUM(($E$7:E29))/1440</f>
        <v>0.041666666666666664</v>
      </c>
      <c r="X29" s="51">
        <f>SUM(($F$7:F29))</f>
        <v>3</v>
      </c>
      <c r="Y29" s="50">
        <f>SUM(($G$7:G29))/1440</f>
        <v>0.08333333333333333</v>
      </c>
      <c r="Z29" s="51">
        <f>SUM(($H$7:H29))</f>
        <v>50</v>
      </c>
      <c r="AA29" s="50">
        <f>SUM(($I$7:I29))/1440</f>
        <v>0.08333333333333333</v>
      </c>
      <c r="AB29" s="51">
        <f>SUM(($J$7:J29))</f>
        <v>24</v>
      </c>
      <c r="AC29" s="50">
        <f>SUM(($K$7:K29))/1440</f>
        <v>0.020833333333333332</v>
      </c>
      <c r="AD29" s="50">
        <f>SUM(($L$7:L29))/1440</f>
        <v>0.020833333333333332</v>
      </c>
      <c r="AE29" s="50">
        <f>SUM(($O$7:O29))/1440</f>
        <v>0.25</v>
      </c>
    </row>
    <row r="30" spans="1:31" ht="15">
      <c r="A30" s="52">
        <f t="shared" si="0"/>
        <v>15</v>
      </c>
      <c r="B30" s="53">
        <f t="shared" si="2"/>
        <v>45390</v>
      </c>
      <c r="C30" s="54" t="s">
        <v>12</v>
      </c>
      <c r="D30" s="55">
        <f t="shared" si="3"/>
        <v>45396</v>
      </c>
      <c r="E30" s="4"/>
      <c r="F30" s="7"/>
      <c r="G30" s="4"/>
      <c r="H30" s="8"/>
      <c r="I30" s="4"/>
      <c r="J30" s="7"/>
      <c r="K30" s="4"/>
      <c r="L30" s="4"/>
      <c r="M30" s="87"/>
      <c r="N30" s="87"/>
      <c r="O30" s="46">
        <f t="shared" si="1"/>
        <v>0</v>
      </c>
      <c r="W30" s="50">
        <f>SUM(($E$7:E30))/1440</f>
        <v>0.041666666666666664</v>
      </c>
      <c r="X30" s="51">
        <f>SUM(($F$7:F30))</f>
        <v>3</v>
      </c>
      <c r="Y30" s="50">
        <f>SUM(($G$7:G30))/1440</f>
        <v>0.08333333333333333</v>
      </c>
      <c r="Z30" s="51">
        <f>SUM(($H$7:H30))</f>
        <v>50</v>
      </c>
      <c r="AA30" s="50">
        <f>SUM(($I$7:I30))/1440</f>
        <v>0.08333333333333333</v>
      </c>
      <c r="AB30" s="51">
        <f>SUM(($J$7:J30))</f>
        <v>24</v>
      </c>
      <c r="AC30" s="50">
        <f>SUM(($K$7:K30))/1440</f>
        <v>0.020833333333333332</v>
      </c>
      <c r="AD30" s="50">
        <f>SUM(($L$7:L30))/1440</f>
        <v>0.020833333333333332</v>
      </c>
      <c r="AE30" s="50">
        <f>SUM(($O$7:O30))/1440</f>
        <v>0.25</v>
      </c>
    </row>
    <row r="31" spans="1:31" ht="15">
      <c r="A31" s="52">
        <f t="shared" si="0"/>
        <v>16</v>
      </c>
      <c r="B31" s="53">
        <f t="shared" si="2"/>
        <v>45397</v>
      </c>
      <c r="C31" s="54" t="s">
        <v>12</v>
      </c>
      <c r="D31" s="55">
        <f t="shared" si="3"/>
        <v>45403</v>
      </c>
      <c r="E31" s="4"/>
      <c r="F31" s="7"/>
      <c r="G31" s="4"/>
      <c r="H31" s="8"/>
      <c r="I31" s="4"/>
      <c r="J31" s="7"/>
      <c r="K31" s="4"/>
      <c r="L31" s="4"/>
      <c r="M31" s="87"/>
      <c r="N31" s="87"/>
      <c r="O31" s="46">
        <f t="shared" si="1"/>
        <v>0</v>
      </c>
      <c r="W31" s="50">
        <f>SUM(($E$7:E31))/1440</f>
        <v>0.041666666666666664</v>
      </c>
      <c r="X31" s="51">
        <f>SUM(($F$7:F31))</f>
        <v>3</v>
      </c>
      <c r="Y31" s="50">
        <f>SUM(($G$7:G31))/1440</f>
        <v>0.08333333333333333</v>
      </c>
      <c r="Z31" s="51">
        <f>SUM(($H$7:H31))</f>
        <v>50</v>
      </c>
      <c r="AA31" s="50">
        <f>SUM(($I$7:I31))/1440</f>
        <v>0.08333333333333333</v>
      </c>
      <c r="AB31" s="51">
        <f>SUM(($J$7:J31))</f>
        <v>24</v>
      </c>
      <c r="AC31" s="50">
        <f>SUM(($K$7:K31))/1440</f>
        <v>0.020833333333333332</v>
      </c>
      <c r="AD31" s="50">
        <f>SUM(($L$7:L31))/1440</f>
        <v>0.020833333333333332</v>
      </c>
      <c r="AE31" s="50">
        <f>SUM(($O$7:O31))/1440</f>
        <v>0.25</v>
      </c>
    </row>
    <row r="32" spans="1:31" ht="15">
      <c r="A32" s="52">
        <f t="shared" si="0"/>
        <v>17</v>
      </c>
      <c r="B32" s="53">
        <f t="shared" si="2"/>
        <v>45404</v>
      </c>
      <c r="C32" s="54" t="s">
        <v>12</v>
      </c>
      <c r="D32" s="55">
        <f t="shared" si="3"/>
        <v>45410</v>
      </c>
      <c r="E32" s="4"/>
      <c r="F32" s="7"/>
      <c r="G32" s="4"/>
      <c r="H32" s="8"/>
      <c r="I32" s="4"/>
      <c r="J32" s="7"/>
      <c r="K32" s="4"/>
      <c r="L32" s="4"/>
      <c r="M32" s="87"/>
      <c r="N32" s="87"/>
      <c r="O32" s="46">
        <f t="shared" si="1"/>
        <v>0</v>
      </c>
      <c r="W32" s="50">
        <f>SUM(($E$7:E32))/1440</f>
        <v>0.041666666666666664</v>
      </c>
      <c r="X32" s="51">
        <f>SUM(($F$7:F32))</f>
        <v>3</v>
      </c>
      <c r="Y32" s="50">
        <f>SUM(($G$7:G32))/1440</f>
        <v>0.08333333333333333</v>
      </c>
      <c r="Z32" s="51">
        <f>SUM(($H$7:H32))</f>
        <v>50</v>
      </c>
      <c r="AA32" s="50">
        <f>SUM(($I$7:I32))/1440</f>
        <v>0.08333333333333333</v>
      </c>
      <c r="AB32" s="51">
        <f>SUM(($J$7:J32))</f>
        <v>24</v>
      </c>
      <c r="AC32" s="50">
        <f>SUM(($K$7:K32))/1440</f>
        <v>0.020833333333333332</v>
      </c>
      <c r="AD32" s="50">
        <f>SUM(($L$7:L32))/1440</f>
        <v>0.020833333333333332</v>
      </c>
      <c r="AE32" s="50">
        <f>SUM(($O$7:O32))/1440</f>
        <v>0.25</v>
      </c>
    </row>
    <row r="33" spans="1:31" ht="15">
      <c r="A33" s="52">
        <f t="shared" si="0"/>
        <v>18</v>
      </c>
      <c r="B33" s="53">
        <f t="shared" si="2"/>
        <v>45411</v>
      </c>
      <c r="C33" s="54" t="s">
        <v>12</v>
      </c>
      <c r="D33" s="55">
        <f t="shared" si="3"/>
        <v>45417</v>
      </c>
      <c r="E33" s="4"/>
      <c r="F33" s="7"/>
      <c r="G33" s="4"/>
      <c r="H33" s="8"/>
      <c r="I33" s="4"/>
      <c r="J33" s="7"/>
      <c r="K33" s="4"/>
      <c r="L33" s="4"/>
      <c r="M33" s="87"/>
      <c r="N33" s="87"/>
      <c r="O33" s="46">
        <f t="shared" si="1"/>
        <v>0</v>
      </c>
      <c r="W33" s="50">
        <f>SUM(($E$7:E33))/1440</f>
        <v>0.041666666666666664</v>
      </c>
      <c r="X33" s="51">
        <f>SUM(($F$7:F33))</f>
        <v>3</v>
      </c>
      <c r="Y33" s="50">
        <f>SUM(($G$7:G33))/1440</f>
        <v>0.08333333333333333</v>
      </c>
      <c r="Z33" s="51">
        <f>SUM(($H$7:H33))</f>
        <v>50</v>
      </c>
      <c r="AA33" s="50">
        <f>SUM(($I$7:I33))/1440</f>
        <v>0.08333333333333333</v>
      </c>
      <c r="AB33" s="51">
        <f>SUM(($J$7:J33))</f>
        <v>24</v>
      </c>
      <c r="AC33" s="50">
        <f>SUM(($K$7:K33))/1440</f>
        <v>0.020833333333333332</v>
      </c>
      <c r="AD33" s="50">
        <f>SUM(($L$7:L33))/1440</f>
        <v>0.020833333333333332</v>
      </c>
      <c r="AE33" s="50">
        <f>SUM(($O$7:O33))/1440</f>
        <v>0.25</v>
      </c>
    </row>
    <row r="34" spans="1:31" ht="15">
      <c r="A34" s="52">
        <f t="shared" si="0"/>
        <v>19</v>
      </c>
      <c r="B34" s="53">
        <f t="shared" si="2"/>
        <v>45418</v>
      </c>
      <c r="C34" s="54" t="s">
        <v>12</v>
      </c>
      <c r="D34" s="55">
        <f t="shared" si="3"/>
        <v>45424</v>
      </c>
      <c r="E34" s="4"/>
      <c r="F34" s="7"/>
      <c r="G34" s="4"/>
      <c r="H34" s="8"/>
      <c r="I34" s="4"/>
      <c r="J34" s="7"/>
      <c r="K34" s="4"/>
      <c r="L34" s="4"/>
      <c r="M34" s="87"/>
      <c r="N34" s="87"/>
      <c r="O34" s="46">
        <f t="shared" si="1"/>
        <v>0</v>
      </c>
      <c r="W34" s="50">
        <f>SUM(($E$7:E34))/1440</f>
        <v>0.041666666666666664</v>
      </c>
      <c r="X34" s="51">
        <f>SUM(($F$7:F34))</f>
        <v>3</v>
      </c>
      <c r="Y34" s="50">
        <f>SUM(($G$7:G34))/1440</f>
        <v>0.08333333333333333</v>
      </c>
      <c r="Z34" s="51">
        <f>SUM(($H$7:H34))</f>
        <v>50</v>
      </c>
      <c r="AA34" s="50">
        <f>SUM(($I$7:I34))/1440</f>
        <v>0.08333333333333333</v>
      </c>
      <c r="AB34" s="51">
        <f>SUM(($J$7:J34))</f>
        <v>24</v>
      </c>
      <c r="AC34" s="50">
        <f>SUM(($K$7:K34))/1440</f>
        <v>0.020833333333333332</v>
      </c>
      <c r="AD34" s="50">
        <f>SUM(($L$7:L34))/1440</f>
        <v>0.020833333333333332</v>
      </c>
      <c r="AE34" s="50">
        <f>SUM(($O$7:O34))/1440</f>
        <v>0.25</v>
      </c>
    </row>
    <row r="35" spans="1:31" ht="15">
      <c r="A35" s="52">
        <f t="shared" si="0"/>
        <v>20</v>
      </c>
      <c r="B35" s="53">
        <f t="shared" si="2"/>
        <v>45425</v>
      </c>
      <c r="C35" s="54" t="s">
        <v>12</v>
      </c>
      <c r="D35" s="55">
        <f t="shared" si="3"/>
        <v>45431</v>
      </c>
      <c r="E35" s="4"/>
      <c r="F35" s="7"/>
      <c r="G35" s="4"/>
      <c r="H35" s="8"/>
      <c r="I35" s="4"/>
      <c r="J35" s="7"/>
      <c r="K35" s="4"/>
      <c r="L35" s="4"/>
      <c r="M35" s="87"/>
      <c r="N35" s="87"/>
      <c r="O35" s="46">
        <f t="shared" si="1"/>
        <v>0</v>
      </c>
      <c r="W35" s="50">
        <f>SUM(($E$7:E35))/1440</f>
        <v>0.041666666666666664</v>
      </c>
      <c r="X35" s="51">
        <f>SUM(($F$7:F35))</f>
        <v>3</v>
      </c>
      <c r="Y35" s="50">
        <f>SUM(($G$7:G35))/1440</f>
        <v>0.08333333333333333</v>
      </c>
      <c r="Z35" s="51">
        <f>SUM(($H$7:H35))</f>
        <v>50</v>
      </c>
      <c r="AA35" s="50">
        <f>SUM(($I$7:I35))/1440</f>
        <v>0.08333333333333333</v>
      </c>
      <c r="AB35" s="51">
        <f>SUM(($J$7:J35))</f>
        <v>24</v>
      </c>
      <c r="AC35" s="50">
        <f>SUM(($K$7:K35))/1440</f>
        <v>0.020833333333333332</v>
      </c>
      <c r="AD35" s="50">
        <f>SUM(($L$7:L35))/1440</f>
        <v>0.020833333333333332</v>
      </c>
      <c r="AE35" s="50">
        <f>SUM(($O$7:O35))/1440</f>
        <v>0.25</v>
      </c>
    </row>
    <row r="36" spans="1:31" ht="15">
      <c r="A36" s="52">
        <f t="shared" si="0"/>
        <v>21</v>
      </c>
      <c r="B36" s="53">
        <f t="shared" si="2"/>
        <v>45432</v>
      </c>
      <c r="C36" s="54" t="s">
        <v>12</v>
      </c>
      <c r="D36" s="55">
        <f t="shared" si="3"/>
        <v>45438</v>
      </c>
      <c r="E36" s="4"/>
      <c r="F36" s="7"/>
      <c r="G36" s="4"/>
      <c r="H36" s="8"/>
      <c r="I36" s="4"/>
      <c r="J36" s="7"/>
      <c r="K36" s="4"/>
      <c r="L36" s="4"/>
      <c r="M36" s="87"/>
      <c r="N36" s="87"/>
      <c r="O36" s="46">
        <f t="shared" si="1"/>
        <v>0</v>
      </c>
      <c r="W36" s="50">
        <f>SUM(($E$7:E36))/1440</f>
        <v>0.041666666666666664</v>
      </c>
      <c r="X36" s="51">
        <f>SUM(($F$7:F36))</f>
        <v>3</v>
      </c>
      <c r="Y36" s="50">
        <f>SUM(($G$7:G36))/1440</f>
        <v>0.08333333333333333</v>
      </c>
      <c r="Z36" s="51">
        <f>SUM(($H$7:H36))</f>
        <v>50</v>
      </c>
      <c r="AA36" s="50">
        <f>SUM(($I$7:I36))/1440</f>
        <v>0.08333333333333333</v>
      </c>
      <c r="AB36" s="51">
        <f>SUM(($J$7:J36))</f>
        <v>24</v>
      </c>
      <c r="AC36" s="50">
        <f>SUM(($K$7:K36))/1440</f>
        <v>0.020833333333333332</v>
      </c>
      <c r="AD36" s="50">
        <f>SUM(($L$7:L36))/1440</f>
        <v>0.020833333333333332</v>
      </c>
      <c r="AE36" s="50">
        <f>SUM(($O$7:O36))/1440</f>
        <v>0.25</v>
      </c>
    </row>
    <row r="37" spans="1:31" ht="15">
      <c r="A37" s="52">
        <f t="shared" si="0"/>
        <v>22</v>
      </c>
      <c r="B37" s="53">
        <f t="shared" si="2"/>
        <v>45439</v>
      </c>
      <c r="C37" s="54" t="s">
        <v>12</v>
      </c>
      <c r="D37" s="55">
        <f t="shared" si="3"/>
        <v>45445</v>
      </c>
      <c r="E37" s="4"/>
      <c r="F37" s="7"/>
      <c r="G37" s="4"/>
      <c r="H37" s="8"/>
      <c r="I37" s="4"/>
      <c r="J37" s="7"/>
      <c r="K37" s="4"/>
      <c r="L37" s="4"/>
      <c r="M37" s="87"/>
      <c r="N37" s="87"/>
      <c r="O37" s="46">
        <f t="shared" si="1"/>
        <v>0</v>
      </c>
      <c r="W37" s="50">
        <f>SUM(($E$7:E37))/1440</f>
        <v>0.041666666666666664</v>
      </c>
      <c r="X37" s="51">
        <f>SUM(($F$7:F37))</f>
        <v>3</v>
      </c>
      <c r="Y37" s="50">
        <f>SUM(($G$7:G37))/1440</f>
        <v>0.08333333333333333</v>
      </c>
      <c r="Z37" s="51">
        <f>SUM(($H$7:H37))</f>
        <v>50</v>
      </c>
      <c r="AA37" s="50">
        <f>SUM(($I$7:I37))/1440</f>
        <v>0.08333333333333333</v>
      </c>
      <c r="AB37" s="51">
        <f>SUM(($J$7:J37))</f>
        <v>24</v>
      </c>
      <c r="AC37" s="50">
        <f>SUM(($K$7:K37))/1440</f>
        <v>0.020833333333333332</v>
      </c>
      <c r="AD37" s="50">
        <f>SUM(($L$7:L37))/1440</f>
        <v>0.020833333333333332</v>
      </c>
      <c r="AE37" s="50">
        <f>SUM(($O$7:O37))/1440</f>
        <v>0.25</v>
      </c>
    </row>
    <row r="38" spans="1:31" ht="15">
      <c r="A38" s="52">
        <f t="shared" si="0"/>
        <v>23</v>
      </c>
      <c r="B38" s="53">
        <f t="shared" si="2"/>
        <v>45446</v>
      </c>
      <c r="C38" s="54" t="s">
        <v>12</v>
      </c>
      <c r="D38" s="55">
        <f t="shared" si="3"/>
        <v>45452</v>
      </c>
      <c r="E38" s="4"/>
      <c r="F38" s="7"/>
      <c r="G38" s="4"/>
      <c r="H38" s="8"/>
      <c r="I38" s="4"/>
      <c r="J38" s="7"/>
      <c r="K38" s="4"/>
      <c r="L38" s="4"/>
      <c r="M38" s="87"/>
      <c r="N38" s="87"/>
      <c r="O38" s="46">
        <f t="shared" si="1"/>
        <v>0</v>
      </c>
      <c r="W38" s="50">
        <f>SUM(($E$7:E38))/1440</f>
        <v>0.041666666666666664</v>
      </c>
      <c r="X38" s="51">
        <f>SUM(($F$7:F38))</f>
        <v>3</v>
      </c>
      <c r="Y38" s="50">
        <f>SUM(($G$7:G38))/1440</f>
        <v>0.08333333333333333</v>
      </c>
      <c r="Z38" s="51">
        <f>SUM(($H$7:H38))</f>
        <v>50</v>
      </c>
      <c r="AA38" s="50">
        <f>SUM(($I$7:I38))/1440</f>
        <v>0.08333333333333333</v>
      </c>
      <c r="AB38" s="51">
        <f>SUM(($J$7:J38))</f>
        <v>24</v>
      </c>
      <c r="AC38" s="50">
        <f>SUM(($K$7:K38))/1440</f>
        <v>0.020833333333333332</v>
      </c>
      <c r="AD38" s="50">
        <f>SUM(($L$7:L38))/1440</f>
        <v>0.020833333333333332</v>
      </c>
      <c r="AE38" s="50">
        <f>SUM(($O$7:O38))/1440</f>
        <v>0.25</v>
      </c>
    </row>
    <row r="39" spans="1:31" ht="15">
      <c r="A39" s="52">
        <f t="shared" si="0"/>
        <v>24</v>
      </c>
      <c r="B39" s="53">
        <f t="shared" si="2"/>
        <v>45453</v>
      </c>
      <c r="C39" s="54" t="s">
        <v>12</v>
      </c>
      <c r="D39" s="55">
        <f t="shared" si="3"/>
        <v>45459</v>
      </c>
      <c r="E39" s="4"/>
      <c r="F39" s="7"/>
      <c r="G39" s="4"/>
      <c r="H39" s="8"/>
      <c r="I39" s="4"/>
      <c r="J39" s="7"/>
      <c r="K39" s="4"/>
      <c r="L39" s="4"/>
      <c r="M39" s="87"/>
      <c r="N39" s="87"/>
      <c r="O39" s="46">
        <f t="shared" si="1"/>
        <v>0</v>
      </c>
      <c r="W39" s="50">
        <f>SUM(($E$7:E39))/1440</f>
        <v>0.041666666666666664</v>
      </c>
      <c r="X39" s="51">
        <f>SUM(($F$7:F39))</f>
        <v>3</v>
      </c>
      <c r="Y39" s="50">
        <f>SUM(($G$7:G39))/1440</f>
        <v>0.08333333333333333</v>
      </c>
      <c r="Z39" s="51">
        <f>SUM(($H$7:H39))</f>
        <v>50</v>
      </c>
      <c r="AA39" s="50">
        <f>SUM(($I$7:I39))/1440</f>
        <v>0.08333333333333333</v>
      </c>
      <c r="AB39" s="51">
        <f>SUM(($J$7:J39))</f>
        <v>24</v>
      </c>
      <c r="AC39" s="50">
        <f>SUM(($K$7:K39))/1440</f>
        <v>0.020833333333333332</v>
      </c>
      <c r="AD39" s="50">
        <f>SUM(($L$7:L39))/1440</f>
        <v>0.020833333333333332</v>
      </c>
      <c r="AE39" s="50">
        <f>SUM(($O$7:O39))/1440</f>
        <v>0.25</v>
      </c>
    </row>
    <row r="40" spans="1:31" ht="15">
      <c r="A40" s="52">
        <f t="shared" si="0"/>
        <v>25</v>
      </c>
      <c r="B40" s="53">
        <f t="shared" si="2"/>
        <v>45460</v>
      </c>
      <c r="C40" s="54" t="s">
        <v>12</v>
      </c>
      <c r="D40" s="55">
        <f t="shared" si="3"/>
        <v>45466</v>
      </c>
      <c r="E40" s="4"/>
      <c r="F40" s="7"/>
      <c r="G40" s="4"/>
      <c r="H40" s="8"/>
      <c r="I40" s="4"/>
      <c r="J40" s="7"/>
      <c r="K40" s="4"/>
      <c r="L40" s="4"/>
      <c r="M40" s="87"/>
      <c r="N40" s="87"/>
      <c r="O40" s="46">
        <f t="shared" si="1"/>
        <v>0</v>
      </c>
      <c r="W40" s="50">
        <f>SUM(($E$7:E40))/1440</f>
        <v>0.041666666666666664</v>
      </c>
      <c r="X40" s="51">
        <f>SUM(($F$7:F40))</f>
        <v>3</v>
      </c>
      <c r="Y40" s="50">
        <f>SUM(($G$7:G40))/1440</f>
        <v>0.08333333333333333</v>
      </c>
      <c r="Z40" s="51">
        <f>SUM(($H$7:H40))</f>
        <v>50</v>
      </c>
      <c r="AA40" s="50">
        <f>SUM(($I$7:I40))/1440</f>
        <v>0.08333333333333333</v>
      </c>
      <c r="AB40" s="51">
        <f>SUM(($J$7:J40))</f>
        <v>24</v>
      </c>
      <c r="AC40" s="50">
        <f>SUM(($K$7:K40))/1440</f>
        <v>0.020833333333333332</v>
      </c>
      <c r="AD40" s="50">
        <f>SUM(($L$7:L40))/1440</f>
        <v>0.020833333333333332</v>
      </c>
      <c r="AE40" s="50">
        <f>SUM(($O$7:O40))/1440</f>
        <v>0.25</v>
      </c>
    </row>
    <row r="41" spans="1:31" ht="15">
      <c r="A41" s="65">
        <f t="shared" si="0"/>
        <v>26</v>
      </c>
      <c r="B41" s="66">
        <f t="shared" si="2"/>
        <v>45467</v>
      </c>
      <c r="C41" s="67" t="s">
        <v>12</v>
      </c>
      <c r="D41" s="68">
        <f t="shared" si="3"/>
        <v>45473</v>
      </c>
      <c r="E41" s="4"/>
      <c r="F41" s="7"/>
      <c r="G41" s="4"/>
      <c r="H41" s="8"/>
      <c r="I41" s="4"/>
      <c r="J41" s="7"/>
      <c r="K41" s="4"/>
      <c r="L41" s="4"/>
      <c r="M41" s="87"/>
      <c r="N41" s="87"/>
      <c r="O41" s="46">
        <f t="shared" si="1"/>
        <v>0</v>
      </c>
      <c r="W41" s="50">
        <f>SUM(($E$7:E41))/1440</f>
        <v>0.041666666666666664</v>
      </c>
      <c r="X41" s="51">
        <f>SUM(($F$7:F41))</f>
        <v>3</v>
      </c>
      <c r="Y41" s="50">
        <f>SUM(($G$7:G41))/1440</f>
        <v>0.08333333333333333</v>
      </c>
      <c r="Z41" s="51">
        <f>SUM(($H$7:H41))</f>
        <v>50</v>
      </c>
      <c r="AA41" s="50">
        <f>SUM(($I$7:I41))/1440</f>
        <v>0.08333333333333333</v>
      </c>
      <c r="AB41" s="51">
        <f>SUM(($J$7:J41))</f>
        <v>24</v>
      </c>
      <c r="AC41" s="50">
        <f>SUM(($K$7:K41))/1440</f>
        <v>0.020833333333333332</v>
      </c>
      <c r="AD41" s="50">
        <f>SUM(($L$7:L41))/1440</f>
        <v>0.020833333333333332</v>
      </c>
      <c r="AE41" s="50">
        <f>SUM(($O$7:O41))/1440</f>
        <v>0.25</v>
      </c>
    </row>
    <row r="42" spans="1:31" ht="15">
      <c r="A42" s="52">
        <f t="shared" si="0"/>
        <v>27</v>
      </c>
      <c r="B42" s="53">
        <f t="shared" si="2"/>
        <v>45474</v>
      </c>
      <c r="C42" s="54" t="s">
        <v>12</v>
      </c>
      <c r="D42" s="55">
        <f t="shared" si="3"/>
        <v>45480</v>
      </c>
      <c r="E42" s="4"/>
      <c r="F42" s="7"/>
      <c r="G42" s="4"/>
      <c r="H42" s="8"/>
      <c r="I42" s="4"/>
      <c r="J42" s="7"/>
      <c r="K42" s="4"/>
      <c r="L42" s="4"/>
      <c r="M42" s="87"/>
      <c r="N42" s="87"/>
      <c r="O42" s="46">
        <f t="shared" si="1"/>
        <v>0</v>
      </c>
      <c r="W42" s="50">
        <f>SUM(($E$7:E42))/1440</f>
        <v>0.041666666666666664</v>
      </c>
      <c r="X42" s="51">
        <f>SUM(($F$7:F42))</f>
        <v>3</v>
      </c>
      <c r="Y42" s="50">
        <f>SUM(($G$7:G42))/1440</f>
        <v>0.08333333333333333</v>
      </c>
      <c r="Z42" s="51">
        <f>SUM(($H$7:H42))</f>
        <v>50</v>
      </c>
      <c r="AA42" s="50">
        <f>SUM(($I$7:I42))/1440</f>
        <v>0.08333333333333333</v>
      </c>
      <c r="AB42" s="51">
        <f>SUM(($J$7:J42))</f>
        <v>24</v>
      </c>
      <c r="AC42" s="50">
        <f>SUM(($K$7:K42))/1440</f>
        <v>0.020833333333333332</v>
      </c>
      <c r="AD42" s="50">
        <f>SUM(($L$7:L42))/1440</f>
        <v>0.020833333333333332</v>
      </c>
      <c r="AE42" s="50">
        <f>SUM(($O$7:O42))/1440</f>
        <v>0.25</v>
      </c>
    </row>
    <row r="43" spans="1:31" ht="15">
      <c r="A43" s="52">
        <f t="shared" si="0"/>
        <v>28</v>
      </c>
      <c r="B43" s="53">
        <f t="shared" si="2"/>
        <v>45481</v>
      </c>
      <c r="C43" s="54" t="s">
        <v>12</v>
      </c>
      <c r="D43" s="55">
        <f t="shared" si="3"/>
        <v>45487</v>
      </c>
      <c r="E43" s="4"/>
      <c r="F43" s="7"/>
      <c r="G43" s="4"/>
      <c r="H43" s="8"/>
      <c r="I43" s="4"/>
      <c r="J43" s="7"/>
      <c r="K43" s="4"/>
      <c r="L43" s="4"/>
      <c r="M43" s="87"/>
      <c r="N43" s="87"/>
      <c r="O43" s="46">
        <f t="shared" si="1"/>
        <v>0</v>
      </c>
      <c r="W43" s="50">
        <f>SUM(($E$7:E43))/1440</f>
        <v>0.041666666666666664</v>
      </c>
      <c r="X43" s="51">
        <f>SUM(($F$7:F43))</f>
        <v>3</v>
      </c>
      <c r="Y43" s="50">
        <f>SUM(($G$7:G43))/1440</f>
        <v>0.08333333333333333</v>
      </c>
      <c r="Z43" s="51">
        <f>SUM(($H$7:H43))</f>
        <v>50</v>
      </c>
      <c r="AA43" s="50">
        <f>SUM(($I$7:I43))/1440</f>
        <v>0.08333333333333333</v>
      </c>
      <c r="AB43" s="51">
        <f>SUM(($J$7:J43))</f>
        <v>24</v>
      </c>
      <c r="AC43" s="50">
        <f>SUM(($K$7:K43))/1440</f>
        <v>0.020833333333333332</v>
      </c>
      <c r="AD43" s="50">
        <f>SUM(($L$7:L43))/1440</f>
        <v>0.020833333333333332</v>
      </c>
      <c r="AE43" s="50">
        <f>SUM(($O$7:O43))/1440</f>
        <v>0.25</v>
      </c>
    </row>
    <row r="44" spans="1:31" ht="15">
      <c r="A44" s="52">
        <f t="shared" si="0"/>
        <v>29</v>
      </c>
      <c r="B44" s="53">
        <f t="shared" si="2"/>
        <v>45488</v>
      </c>
      <c r="C44" s="54" t="s">
        <v>12</v>
      </c>
      <c r="D44" s="55">
        <f t="shared" si="3"/>
        <v>45494</v>
      </c>
      <c r="E44" s="4"/>
      <c r="F44" s="7"/>
      <c r="G44" s="4"/>
      <c r="H44" s="8"/>
      <c r="I44" s="4"/>
      <c r="J44" s="7"/>
      <c r="K44" s="4"/>
      <c r="L44" s="4"/>
      <c r="M44" s="87"/>
      <c r="N44" s="87"/>
      <c r="O44" s="46">
        <f t="shared" si="1"/>
        <v>0</v>
      </c>
      <c r="W44" s="50">
        <f>SUM(($E$7:E44))/1440</f>
        <v>0.041666666666666664</v>
      </c>
      <c r="X44" s="51">
        <f>SUM(($F$7:F44))</f>
        <v>3</v>
      </c>
      <c r="Y44" s="50">
        <f>SUM(($G$7:G44))/1440</f>
        <v>0.08333333333333333</v>
      </c>
      <c r="Z44" s="51">
        <f>SUM(($H$7:H44))</f>
        <v>50</v>
      </c>
      <c r="AA44" s="50">
        <f>SUM(($I$7:I44))/1440</f>
        <v>0.08333333333333333</v>
      </c>
      <c r="AB44" s="51">
        <f>SUM(($J$7:J44))</f>
        <v>24</v>
      </c>
      <c r="AC44" s="50">
        <f>SUM(($K$7:K44))/1440</f>
        <v>0.020833333333333332</v>
      </c>
      <c r="AD44" s="50">
        <f>SUM(($L$7:L44))/1440</f>
        <v>0.020833333333333332</v>
      </c>
      <c r="AE44" s="50">
        <f>SUM(($O$7:O44))/1440</f>
        <v>0.25</v>
      </c>
    </row>
    <row r="45" spans="1:31" ht="15">
      <c r="A45" s="52">
        <f t="shared" si="0"/>
        <v>30</v>
      </c>
      <c r="B45" s="53">
        <f t="shared" si="2"/>
        <v>45495</v>
      </c>
      <c r="C45" s="54" t="s">
        <v>12</v>
      </c>
      <c r="D45" s="55">
        <f t="shared" si="3"/>
        <v>45501</v>
      </c>
      <c r="E45" s="4"/>
      <c r="F45" s="7"/>
      <c r="G45" s="4"/>
      <c r="H45" s="8"/>
      <c r="I45" s="4"/>
      <c r="J45" s="7"/>
      <c r="K45" s="4"/>
      <c r="L45" s="4"/>
      <c r="M45" s="87"/>
      <c r="N45" s="87"/>
      <c r="O45" s="46">
        <f t="shared" si="1"/>
        <v>0</v>
      </c>
      <c r="W45" s="50">
        <f>SUM(($E$7:E45))/1440</f>
        <v>0.041666666666666664</v>
      </c>
      <c r="X45" s="51">
        <f>SUM(($F$7:F45))</f>
        <v>3</v>
      </c>
      <c r="Y45" s="50">
        <f>SUM(($G$7:G45))/1440</f>
        <v>0.08333333333333333</v>
      </c>
      <c r="Z45" s="51">
        <f>SUM(($H$7:H45))</f>
        <v>50</v>
      </c>
      <c r="AA45" s="50">
        <f>SUM(($I$7:I45))/1440</f>
        <v>0.08333333333333333</v>
      </c>
      <c r="AB45" s="51">
        <f>SUM(($J$7:J45))</f>
        <v>24</v>
      </c>
      <c r="AC45" s="50">
        <f>SUM(($K$7:K45))/1440</f>
        <v>0.020833333333333332</v>
      </c>
      <c r="AD45" s="50">
        <f>SUM(($L$7:L45))/1440</f>
        <v>0.020833333333333332</v>
      </c>
      <c r="AE45" s="50">
        <f>SUM(($O$7:O45))/1440</f>
        <v>0.25</v>
      </c>
    </row>
    <row r="46" spans="1:31" ht="15">
      <c r="A46" s="52">
        <f t="shared" si="0"/>
        <v>31</v>
      </c>
      <c r="B46" s="53">
        <f t="shared" si="2"/>
        <v>45502</v>
      </c>
      <c r="C46" s="54" t="s">
        <v>12</v>
      </c>
      <c r="D46" s="55">
        <f t="shared" si="3"/>
        <v>45508</v>
      </c>
      <c r="E46" s="4"/>
      <c r="F46" s="7"/>
      <c r="G46" s="4"/>
      <c r="H46" s="8"/>
      <c r="I46" s="4"/>
      <c r="J46" s="7"/>
      <c r="K46" s="4"/>
      <c r="L46" s="4"/>
      <c r="M46" s="87"/>
      <c r="N46" s="87"/>
      <c r="O46" s="46">
        <f t="shared" si="1"/>
        <v>0</v>
      </c>
      <c r="W46" s="50">
        <f>SUM(($E$7:E46))/1440</f>
        <v>0.041666666666666664</v>
      </c>
      <c r="X46" s="51">
        <f>SUM(($F$7:F46))</f>
        <v>3</v>
      </c>
      <c r="Y46" s="50">
        <f>SUM(($G$7:G46))/1440</f>
        <v>0.08333333333333333</v>
      </c>
      <c r="Z46" s="51">
        <f>SUM(($H$7:H46))</f>
        <v>50</v>
      </c>
      <c r="AA46" s="50">
        <f>SUM(($I$7:I46))/1440</f>
        <v>0.08333333333333333</v>
      </c>
      <c r="AB46" s="51">
        <f>SUM(($J$7:J46))</f>
        <v>24</v>
      </c>
      <c r="AC46" s="50">
        <f>SUM(($K$7:K46))/1440</f>
        <v>0.020833333333333332</v>
      </c>
      <c r="AD46" s="50">
        <f>SUM(($L$7:L46))/1440</f>
        <v>0.020833333333333332</v>
      </c>
      <c r="AE46" s="50">
        <f>SUM(($O$7:O46))/1440</f>
        <v>0.25</v>
      </c>
    </row>
    <row r="47" spans="1:31" ht="15">
      <c r="A47" s="52">
        <f t="shared" si="0"/>
        <v>32</v>
      </c>
      <c r="B47" s="53">
        <f t="shared" si="2"/>
        <v>45509</v>
      </c>
      <c r="C47" s="54" t="s">
        <v>12</v>
      </c>
      <c r="D47" s="55">
        <f t="shared" si="3"/>
        <v>45515</v>
      </c>
      <c r="E47" s="4"/>
      <c r="F47" s="7"/>
      <c r="G47" s="4"/>
      <c r="H47" s="8"/>
      <c r="I47" s="4"/>
      <c r="J47" s="7"/>
      <c r="K47" s="4"/>
      <c r="L47" s="4"/>
      <c r="M47" s="87"/>
      <c r="N47" s="87"/>
      <c r="O47" s="46">
        <f t="shared" si="1"/>
        <v>0</v>
      </c>
      <c r="W47" s="50">
        <f>SUM(($E$7:E47))/1440</f>
        <v>0.041666666666666664</v>
      </c>
      <c r="X47" s="51">
        <f>SUM(($F$7:F47))</f>
        <v>3</v>
      </c>
      <c r="Y47" s="50">
        <f>SUM(($G$7:G47))/1440</f>
        <v>0.08333333333333333</v>
      </c>
      <c r="Z47" s="51">
        <f>SUM(($H$7:H47))</f>
        <v>50</v>
      </c>
      <c r="AA47" s="50">
        <f>SUM(($I$7:I47))/1440</f>
        <v>0.08333333333333333</v>
      </c>
      <c r="AB47" s="51">
        <f>SUM(($J$7:J47))</f>
        <v>24</v>
      </c>
      <c r="AC47" s="50">
        <f>SUM(($K$7:K47))/1440</f>
        <v>0.020833333333333332</v>
      </c>
      <c r="AD47" s="50">
        <f>SUM(($L$7:L47))/1440</f>
        <v>0.020833333333333332</v>
      </c>
      <c r="AE47" s="50">
        <f>SUM(($O$7:O47))/1440</f>
        <v>0.25</v>
      </c>
    </row>
    <row r="48" spans="1:31" ht="15">
      <c r="A48" s="52">
        <f t="shared" si="0"/>
        <v>33</v>
      </c>
      <c r="B48" s="53">
        <f t="shared" si="2"/>
        <v>45516</v>
      </c>
      <c r="C48" s="54" t="s">
        <v>12</v>
      </c>
      <c r="D48" s="55">
        <f t="shared" si="3"/>
        <v>45522</v>
      </c>
      <c r="E48" s="4"/>
      <c r="F48" s="7"/>
      <c r="G48" s="4"/>
      <c r="H48" s="8"/>
      <c r="I48" s="4"/>
      <c r="J48" s="7"/>
      <c r="K48" s="4"/>
      <c r="L48" s="4"/>
      <c r="M48" s="87"/>
      <c r="N48" s="87"/>
      <c r="O48" s="46">
        <f t="shared" si="1"/>
        <v>0</v>
      </c>
      <c r="W48" s="50">
        <f>SUM(($E$7:E48))/1440</f>
        <v>0.041666666666666664</v>
      </c>
      <c r="X48" s="51">
        <f>SUM(($F$7:F48))</f>
        <v>3</v>
      </c>
      <c r="Y48" s="50">
        <f>SUM(($G$7:G48))/1440</f>
        <v>0.08333333333333333</v>
      </c>
      <c r="Z48" s="51">
        <f>SUM(($H$7:H48))</f>
        <v>50</v>
      </c>
      <c r="AA48" s="50">
        <f>SUM(($I$7:I48))/1440</f>
        <v>0.08333333333333333</v>
      </c>
      <c r="AB48" s="51">
        <f>SUM(($J$7:J48))</f>
        <v>24</v>
      </c>
      <c r="AC48" s="50">
        <f>SUM(($K$7:K48))/1440</f>
        <v>0.020833333333333332</v>
      </c>
      <c r="AD48" s="50">
        <f>SUM(($L$7:L48))/1440</f>
        <v>0.020833333333333332</v>
      </c>
      <c r="AE48" s="50">
        <f>SUM(($O$7:O48))/1440</f>
        <v>0.25</v>
      </c>
    </row>
    <row r="49" spans="1:31" ht="15">
      <c r="A49" s="52">
        <f t="shared" si="0"/>
        <v>34</v>
      </c>
      <c r="B49" s="53">
        <f t="shared" si="2"/>
        <v>45523</v>
      </c>
      <c r="C49" s="54" t="s">
        <v>12</v>
      </c>
      <c r="D49" s="55">
        <f t="shared" si="3"/>
        <v>45529</v>
      </c>
      <c r="E49" s="4"/>
      <c r="F49" s="7"/>
      <c r="G49" s="4"/>
      <c r="H49" s="8"/>
      <c r="I49" s="4"/>
      <c r="J49" s="7"/>
      <c r="K49" s="4"/>
      <c r="L49" s="4"/>
      <c r="M49" s="87"/>
      <c r="N49" s="87"/>
      <c r="O49" s="46">
        <f t="shared" si="1"/>
        <v>0</v>
      </c>
      <c r="W49" s="50">
        <f>SUM(($E$7:E49))/1440</f>
        <v>0.041666666666666664</v>
      </c>
      <c r="X49" s="51">
        <f>SUM(($F$7:F49))</f>
        <v>3</v>
      </c>
      <c r="Y49" s="50">
        <f>SUM(($G$7:G49))/1440</f>
        <v>0.08333333333333333</v>
      </c>
      <c r="Z49" s="51">
        <f>SUM(($H$7:H49))</f>
        <v>50</v>
      </c>
      <c r="AA49" s="50">
        <f>SUM(($I$7:I49))/1440</f>
        <v>0.08333333333333333</v>
      </c>
      <c r="AB49" s="51">
        <f>SUM(($J$7:J49))</f>
        <v>24</v>
      </c>
      <c r="AC49" s="50">
        <f>SUM(($K$7:K49))/1440</f>
        <v>0.020833333333333332</v>
      </c>
      <c r="AD49" s="50">
        <f>SUM(($L$7:L49))/1440</f>
        <v>0.020833333333333332</v>
      </c>
      <c r="AE49" s="50">
        <f>SUM(($O$7:O49))/1440</f>
        <v>0.25</v>
      </c>
    </row>
    <row r="50" spans="1:31" ht="15">
      <c r="A50" s="52">
        <f t="shared" si="0"/>
        <v>35</v>
      </c>
      <c r="B50" s="53">
        <f t="shared" si="2"/>
        <v>45530</v>
      </c>
      <c r="C50" s="54" t="s">
        <v>12</v>
      </c>
      <c r="D50" s="55">
        <f t="shared" si="3"/>
        <v>45536</v>
      </c>
      <c r="E50" s="4"/>
      <c r="F50" s="7"/>
      <c r="G50" s="4"/>
      <c r="H50" s="8"/>
      <c r="I50" s="4"/>
      <c r="J50" s="7"/>
      <c r="K50" s="4"/>
      <c r="L50" s="4"/>
      <c r="M50" s="87"/>
      <c r="N50" s="87"/>
      <c r="O50" s="46">
        <f t="shared" si="1"/>
        <v>0</v>
      </c>
      <c r="W50" s="50">
        <f>SUM(($E$7:E50))/1440</f>
        <v>0.041666666666666664</v>
      </c>
      <c r="X50" s="51">
        <f>SUM(($F$7:F50))</f>
        <v>3</v>
      </c>
      <c r="Y50" s="50">
        <f>SUM(($G$7:G50))/1440</f>
        <v>0.08333333333333333</v>
      </c>
      <c r="Z50" s="51">
        <f>SUM(($H$7:H50))</f>
        <v>50</v>
      </c>
      <c r="AA50" s="50">
        <f>SUM(($I$7:I50))/1440</f>
        <v>0.08333333333333333</v>
      </c>
      <c r="AB50" s="51">
        <f>SUM(($J$7:J50))</f>
        <v>24</v>
      </c>
      <c r="AC50" s="50">
        <f>SUM(($K$7:K50))/1440</f>
        <v>0.020833333333333332</v>
      </c>
      <c r="AD50" s="50">
        <f>SUM(($L$7:L50))/1440</f>
        <v>0.020833333333333332</v>
      </c>
      <c r="AE50" s="50">
        <f>SUM(($O$7:O50))/1440</f>
        <v>0.25</v>
      </c>
    </row>
    <row r="51" spans="1:31" ht="15">
      <c r="A51" s="52">
        <f t="shared" si="0"/>
        <v>36</v>
      </c>
      <c r="B51" s="53">
        <f t="shared" si="2"/>
        <v>45537</v>
      </c>
      <c r="C51" s="54" t="s">
        <v>12</v>
      </c>
      <c r="D51" s="55">
        <f t="shared" si="3"/>
        <v>45543</v>
      </c>
      <c r="E51" s="4"/>
      <c r="F51" s="7"/>
      <c r="G51" s="4"/>
      <c r="H51" s="8"/>
      <c r="I51" s="4"/>
      <c r="J51" s="7"/>
      <c r="K51" s="4"/>
      <c r="L51" s="4"/>
      <c r="M51" s="87"/>
      <c r="N51" s="87"/>
      <c r="O51" s="46">
        <f t="shared" si="1"/>
        <v>0</v>
      </c>
      <c r="W51" s="50">
        <f>SUM(($E$7:E51))/1440</f>
        <v>0.041666666666666664</v>
      </c>
      <c r="X51" s="51">
        <f>SUM(($F$7:F51))</f>
        <v>3</v>
      </c>
      <c r="Y51" s="50">
        <f>SUM(($G$7:G51))/1440</f>
        <v>0.08333333333333333</v>
      </c>
      <c r="Z51" s="51">
        <f>SUM(($H$7:H51))</f>
        <v>50</v>
      </c>
      <c r="AA51" s="50">
        <f>SUM(($I$7:I51))/1440</f>
        <v>0.08333333333333333</v>
      </c>
      <c r="AB51" s="51">
        <f>SUM(($J$7:J51))</f>
        <v>24</v>
      </c>
      <c r="AC51" s="50">
        <f>SUM(($K$7:K51))/1440</f>
        <v>0.020833333333333332</v>
      </c>
      <c r="AD51" s="50">
        <f>SUM(($L$7:L51))/1440</f>
        <v>0.020833333333333332</v>
      </c>
      <c r="AE51" s="50">
        <f>SUM(($O$7:O51))/1440</f>
        <v>0.25</v>
      </c>
    </row>
    <row r="52" spans="1:31" ht="15">
      <c r="A52" s="52">
        <f t="shared" si="0"/>
        <v>37</v>
      </c>
      <c r="B52" s="53">
        <f t="shared" si="2"/>
        <v>45544</v>
      </c>
      <c r="C52" s="54" t="s">
        <v>12</v>
      </c>
      <c r="D52" s="55">
        <f t="shared" si="3"/>
        <v>45550</v>
      </c>
      <c r="E52" s="4"/>
      <c r="F52" s="7"/>
      <c r="G52" s="4"/>
      <c r="H52" s="8"/>
      <c r="I52" s="4"/>
      <c r="J52" s="7"/>
      <c r="K52" s="4"/>
      <c r="L52" s="4"/>
      <c r="M52" s="87"/>
      <c r="N52" s="87"/>
      <c r="O52" s="46">
        <f t="shared" si="1"/>
        <v>0</v>
      </c>
      <c r="W52" s="50">
        <f>SUM(($E$7:E52))/1440</f>
        <v>0.041666666666666664</v>
      </c>
      <c r="X52" s="51">
        <f>SUM(($F$7:F52))</f>
        <v>3</v>
      </c>
      <c r="Y52" s="50">
        <f>SUM(($G$7:G52))/1440</f>
        <v>0.08333333333333333</v>
      </c>
      <c r="Z52" s="51">
        <f>SUM(($H$7:H52))</f>
        <v>50</v>
      </c>
      <c r="AA52" s="50">
        <f>SUM(($I$7:I52))/1440</f>
        <v>0.08333333333333333</v>
      </c>
      <c r="AB52" s="51">
        <f>SUM(($J$7:J52))</f>
        <v>24</v>
      </c>
      <c r="AC52" s="50">
        <f>SUM(($K$7:K52))/1440</f>
        <v>0.020833333333333332</v>
      </c>
      <c r="AD52" s="50">
        <f>SUM(($L$7:L52))/1440</f>
        <v>0.020833333333333332</v>
      </c>
      <c r="AE52" s="50">
        <f>SUM(($O$7:O52))/1440</f>
        <v>0.25</v>
      </c>
    </row>
    <row r="53" spans="1:31" ht="15">
      <c r="A53" s="52">
        <f t="shared" si="0"/>
        <v>38</v>
      </c>
      <c r="B53" s="53">
        <f t="shared" si="2"/>
        <v>45551</v>
      </c>
      <c r="C53" s="54" t="s">
        <v>12</v>
      </c>
      <c r="D53" s="55">
        <f t="shared" si="3"/>
        <v>45557</v>
      </c>
      <c r="E53" s="4"/>
      <c r="F53" s="7"/>
      <c r="G53" s="4"/>
      <c r="H53" s="8"/>
      <c r="I53" s="4"/>
      <c r="J53" s="7"/>
      <c r="K53" s="4"/>
      <c r="L53" s="4"/>
      <c r="M53" s="87"/>
      <c r="N53" s="87"/>
      <c r="O53" s="46">
        <f t="shared" si="1"/>
        <v>0</v>
      </c>
      <c r="W53" s="50">
        <f>SUM(($E$7:E53))/1440</f>
        <v>0.041666666666666664</v>
      </c>
      <c r="X53" s="51">
        <f>SUM(($F$7:F53))</f>
        <v>3</v>
      </c>
      <c r="Y53" s="50">
        <f>SUM(($G$7:G53))/1440</f>
        <v>0.08333333333333333</v>
      </c>
      <c r="Z53" s="51">
        <f>SUM(($H$7:H53))</f>
        <v>50</v>
      </c>
      <c r="AA53" s="50">
        <f>SUM(($I$7:I53))/1440</f>
        <v>0.08333333333333333</v>
      </c>
      <c r="AB53" s="51">
        <f>SUM(($J$7:J53))</f>
        <v>24</v>
      </c>
      <c r="AC53" s="50">
        <f>SUM(($K$7:K53))/1440</f>
        <v>0.020833333333333332</v>
      </c>
      <c r="AD53" s="50">
        <f>SUM(($L$7:L53))/1440</f>
        <v>0.020833333333333332</v>
      </c>
      <c r="AE53" s="50">
        <f>SUM(($O$7:O53))/1440</f>
        <v>0.25</v>
      </c>
    </row>
    <row r="54" spans="1:31" ht="15">
      <c r="A54" s="65">
        <f t="shared" si="0"/>
        <v>39</v>
      </c>
      <c r="B54" s="66">
        <f t="shared" si="2"/>
        <v>45558</v>
      </c>
      <c r="C54" s="67" t="s">
        <v>12</v>
      </c>
      <c r="D54" s="68">
        <f t="shared" si="3"/>
        <v>45564</v>
      </c>
      <c r="E54" s="4"/>
      <c r="F54" s="7"/>
      <c r="G54" s="4"/>
      <c r="H54" s="8"/>
      <c r="I54" s="4"/>
      <c r="J54" s="7"/>
      <c r="K54" s="4"/>
      <c r="L54" s="4"/>
      <c r="M54" s="87"/>
      <c r="N54" s="87"/>
      <c r="O54" s="46">
        <f t="shared" si="1"/>
        <v>0</v>
      </c>
      <c r="W54" s="50">
        <f>SUM(($E$7:E54))/1440</f>
        <v>0.041666666666666664</v>
      </c>
      <c r="X54" s="51">
        <f>SUM(($F$7:F54))</f>
        <v>3</v>
      </c>
      <c r="Y54" s="50">
        <f>SUM(($G$7:G54))/1440</f>
        <v>0.08333333333333333</v>
      </c>
      <c r="Z54" s="51">
        <f>SUM(($H$7:H54))</f>
        <v>50</v>
      </c>
      <c r="AA54" s="50">
        <f>SUM(($I$7:I54))/1440</f>
        <v>0.08333333333333333</v>
      </c>
      <c r="AB54" s="51">
        <f>SUM(($J$7:J54))</f>
        <v>24</v>
      </c>
      <c r="AC54" s="50">
        <f>SUM(($K$7:K54))/1440</f>
        <v>0.020833333333333332</v>
      </c>
      <c r="AD54" s="50">
        <f>SUM(($L$7:L54))/1440</f>
        <v>0.020833333333333332</v>
      </c>
      <c r="AE54" s="50">
        <f>SUM(($O$7:O54))/1440</f>
        <v>0.25</v>
      </c>
    </row>
    <row r="55" spans="1:31" ht="15">
      <c r="A55" s="52">
        <f t="shared" si="0"/>
        <v>40</v>
      </c>
      <c r="B55" s="53">
        <f t="shared" si="2"/>
        <v>45565</v>
      </c>
      <c r="C55" s="54" t="s">
        <v>12</v>
      </c>
      <c r="D55" s="55">
        <f t="shared" si="3"/>
        <v>45571</v>
      </c>
      <c r="E55" s="4"/>
      <c r="F55" s="7"/>
      <c r="G55" s="4"/>
      <c r="H55" s="8"/>
      <c r="I55" s="4"/>
      <c r="J55" s="7"/>
      <c r="K55" s="4"/>
      <c r="L55" s="4"/>
      <c r="M55" s="87"/>
      <c r="N55" s="87"/>
      <c r="O55" s="46">
        <f t="shared" si="1"/>
        <v>0</v>
      </c>
      <c r="W55" s="50">
        <f>SUM(($E$7:E55))/1440</f>
        <v>0.041666666666666664</v>
      </c>
      <c r="X55" s="51">
        <f>SUM(($F$7:F55))</f>
        <v>3</v>
      </c>
      <c r="Y55" s="50">
        <f>SUM(($G$7:G55))/1440</f>
        <v>0.08333333333333333</v>
      </c>
      <c r="Z55" s="51">
        <f>SUM(($H$7:H55))</f>
        <v>50</v>
      </c>
      <c r="AA55" s="50">
        <f>SUM(($I$7:I55))/1440</f>
        <v>0.08333333333333333</v>
      </c>
      <c r="AB55" s="51">
        <f>SUM(($J$7:J55))</f>
        <v>24</v>
      </c>
      <c r="AC55" s="50">
        <f>SUM(($K$7:K55))/1440</f>
        <v>0.020833333333333332</v>
      </c>
      <c r="AD55" s="50">
        <f>SUM(($L$7:L55))/1440</f>
        <v>0.020833333333333332</v>
      </c>
      <c r="AE55" s="50">
        <f>SUM(($O$7:O55))/1440</f>
        <v>0.25</v>
      </c>
    </row>
    <row r="56" spans="1:31" ht="15">
      <c r="A56" s="52">
        <f t="shared" si="0"/>
        <v>41</v>
      </c>
      <c r="B56" s="53">
        <f t="shared" si="2"/>
        <v>45572</v>
      </c>
      <c r="C56" s="54" t="s">
        <v>12</v>
      </c>
      <c r="D56" s="55">
        <f t="shared" si="3"/>
        <v>45578</v>
      </c>
      <c r="E56" s="4"/>
      <c r="F56" s="7"/>
      <c r="G56" s="4"/>
      <c r="H56" s="8"/>
      <c r="I56" s="4"/>
      <c r="J56" s="7"/>
      <c r="K56" s="4"/>
      <c r="L56" s="4"/>
      <c r="M56" s="87"/>
      <c r="N56" s="87"/>
      <c r="O56" s="46">
        <f t="shared" si="1"/>
        <v>0</v>
      </c>
      <c r="W56" s="50">
        <f>SUM(($E$7:E56))/1440</f>
        <v>0.041666666666666664</v>
      </c>
      <c r="X56" s="51">
        <f>SUM(($F$7:F56))</f>
        <v>3</v>
      </c>
      <c r="Y56" s="50">
        <f>SUM(($G$7:G56))/1440</f>
        <v>0.08333333333333333</v>
      </c>
      <c r="Z56" s="51">
        <f>SUM(($H$7:H56))</f>
        <v>50</v>
      </c>
      <c r="AA56" s="50">
        <f>SUM(($I$7:I56))/1440</f>
        <v>0.08333333333333333</v>
      </c>
      <c r="AB56" s="51">
        <f>SUM(($J$7:J56))</f>
        <v>24</v>
      </c>
      <c r="AC56" s="50">
        <f>SUM(($K$7:K56))/1440</f>
        <v>0.020833333333333332</v>
      </c>
      <c r="AD56" s="50">
        <f>SUM(($L$7:L56))/1440</f>
        <v>0.020833333333333332</v>
      </c>
      <c r="AE56" s="50">
        <f>SUM(($O$7:O56))/1440</f>
        <v>0.25</v>
      </c>
    </row>
    <row r="57" spans="1:31" ht="15">
      <c r="A57" s="52">
        <f t="shared" si="0"/>
        <v>42</v>
      </c>
      <c r="B57" s="53">
        <f t="shared" si="2"/>
        <v>45579</v>
      </c>
      <c r="C57" s="54" t="s">
        <v>12</v>
      </c>
      <c r="D57" s="55">
        <f t="shared" si="3"/>
        <v>45585</v>
      </c>
      <c r="E57" s="4"/>
      <c r="F57" s="7"/>
      <c r="G57" s="4"/>
      <c r="H57" s="8"/>
      <c r="I57" s="4"/>
      <c r="J57" s="7"/>
      <c r="K57" s="4"/>
      <c r="L57" s="4"/>
      <c r="M57" s="87"/>
      <c r="N57" s="87"/>
      <c r="O57" s="46">
        <f t="shared" si="1"/>
        <v>0</v>
      </c>
      <c r="W57" s="50">
        <f>SUM(($E$7:E57))/1440</f>
        <v>0.041666666666666664</v>
      </c>
      <c r="X57" s="51">
        <f>SUM(($F$7:F57))</f>
        <v>3</v>
      </c>
      <c r="Y57" s="50">
        <f>SUM(($G$7:G57))/1440</f>
        <v>0.08333333333333333</v>
      </c>
      <c r="Z57" s="51">
        <f>SUM(($H$7:H57))</f>
        <v>50</v>
      </c>
      <c r="AA57" s="50">
        <f>SUM(($I$7:I57))/1440</f>
        <v>0.08333333333333333</v>
      </c>
      <c r="AB57" s="51">
        <f>SUM(($J$7:J57))</f>
        <v>24</v>
      </c>
      <c r="AC57" s="50">
        <f>SUM(($K$7:K57))/1440</f>
        <v>0.020833333333333332</v>
      </c>
      <c r="AD57" s="50">
        <f>SUM(($L$7:L57))/1440</f>
        <v>0.020833333333333332</v>
      </c>
      <c r="AE57" s="50">
        <f>SUM(($O$7:O57))/1440</f>
        <v>0.25</v>
      </c>
    </row>
    <row r="58" spans="1:31" ht="17" thickBot="1">
      <c r="A58" s="52">
        <f t="shared" si="0"/>
        <v>43</v>
      </c>
      <c r="B58" s="69">
        <f t="shared" si="2"/>
        <v>45586</v>
      </c>
      <c r="C58" s="70" t="s">
        <v>12</v>
      </c>
      <c r="D58" s="69">
        <f t="shared" si="3"/>
        <v>45592</v>
      </c>
      <c r="E58" s="9"/>
      <c r="F58" s="10"/>
      <c r="G58" s="9"/>
      <c r="H58" s="11"/>
      <c r="I58" s="9"/>
      <c r="J58" s="10"/>
      <c r="K58" s="9"/>
      <c r="L58" s="9"/>
      <c r="M58" s="88"/>
      <c r="N58" s="88"/>
      <c r="O58" s="46">
        <f t="shared" si="1"/>
        <v>0</v>
      </c>
      <c r="W58" s="50">
        <f>SUM(($E$7:E58))/1440</f>
        <v>0.041666666666666664</v>
      </c>
      <c r="X58" s="51">
        <f>SUM(($F$7:F58))</f>
        <v>3</v>
      </c>
      <c r="Y58" s="50">
        <f>SUM(($G$7:G58))/1440</f>
        <v>0.08333333333333333</v>
      </c>
      <c r="Z58" s="51">
        <f>SUM(($H$7:H58))</f>
        <v>50</v>
      </c>
      <c r="AA58" s="50">
        <f>SUM(($I$7:I58))/1440</f>
        <v>0.08333333333333333</v>
      </c>
      <c r="AB58" s="51">
        <f>SUM(($J$7:J58))</f>
        <v>24</v>
      </c>
      <c r="AC58" s="50">
        <f>SUM(($K$7:K58))/1440</f>
        <v>0.020833333333333332</v>
      </c>
      <c r="AD58" s="50">
        <f>SUM(($L$7:L58))/1440</f>
        <v>0.020833333333333332</v>
      </c>
      <c r="AE58" s="50">
        <f>SUM(($O$7:O58))/1440</f>
        <v>0.25</v>
      </c>
    </row>
  </sheetData>
  <sheetProtection algorithmName="SHA-512" hashValue="EPXPrfqoMifgdeCr25zNiGK9kIIyrGBUZyH57Ggkixlyx8WWd0OczVVtyvU5R+BKXTEztNv6VAMpdbqI6gfS2w==" saltValue="W/b0iGD2hzXiv3csYcns5g==" spinCount="100000" sheet="1" objects="1" scenarios="1"/>
  <mergeCells count="14">
    <mergeCell ref="AA5:AB5"/>
    <mergeCell ref="B6:D6"/>
    <mergeCell ref="Q7:Q8"/>
    <mergeCell ref="Q9:Q10"/>
    <mergeCell ref="Q11:Q12"/>
    <mergeCell ref="W5:X5"/>
    <mergeCell ref="Y5:Z5"/>
    <mergeCell ref="I1:J1"/>
    <mergeCell ref="I2:J2"/>
    <mergeCell ref="I3:J3"/>
    <mergeCell ref="B5:D5"/>
    <mergeCell ref="E5:F5"/>
    <mergeCell ref="G5:H5"/>
    <mergeCell ref="I5:J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62F7E-CE77-944B-8CCA-F7D103BEC5AE}">
  <dimension ref="A1:AE59"/>
  <sheetViews>
    <sheetView tabSelected="1" workbookViewId="0" topLeftCell="A1">
      <selection activeCell="D16" sqref="D16"/>
    </sheetView>
  </sheetViews>
  <sheetFormatPr defaultColWidth="11.19921875" defaultRowHeight="15"/>
  <cols>
    <col min="1" max="2" width="10.796875" style="17" customWidth="1"/>
    <col min="3" max="3" width="5" style="17" customWidth="1"/>
    <col min="4" max="4" width="10.796875" style="17" customWidth="1"/>
    <col min="5" max="12" width="12.796875" style="17" customWidth="1"/>
    <col min="13" max="13" width="34.69921875" style="17" customWidth="1"/>
    <col min="14" max="14" width="13.19921875" style="17" customWidth="1"/>
    <col min="15" max="15" width="10.796875" style="17" customWidth="1"/>
    <col min="16" max="16" width="5.5" style="17" customWidth="1"/>
    <col min="17" max="21" width="10.796875" style="17" customWidth="1"/>
    <col min="22" max="31" width="10.796875" style="18" customWidth="1"/>
    <col min="32" max="16384" width="10.796875" style="17" customWidth="1"/>
  </cols>
  <sheetData>
    <row r="1" spans="1:13" ht="15.75">
      <c r="A1" s="16"/>
      <c r="B1" s="16"/>
      <c r="C1" s="16"/>
      <c r="D1" s="16"/>
      <c r="E1" s="16"/>
      <c r="F1" s="16"/>
      <c r="G1" s="16"/>
      <c r="H1" s="73" t="s">
        <v>13</v>
      </c>
      <c r="I1" s="74"/>
      <c r="J1" s="75"/>
      <c r="K1" s="72"/>
      <c r="L1" s="73" t="s">
        <v>16</v>
      </c>
      <c r="M1" s="76"/>
    </row>
    <row r="2" spans="1:13" ht="15.75">
      <c r="A2" s="16"/>
      <c r="B2" s="16"/>
      <c r="C2" s="16"/>
      <c r="D2" s="16"/>
      <c r="E2" s="16"/>
      <c r="F2" s="16"/>
      <c r="G2" s="16"/>
      <c r="H2" s="78" t="s">
        <v>14</v>
      </c>
      <c r="I2" s="79"/>
      <c r="J2" s="80"/>
      <c r="K2" s="72"/>
      <c r="L2" s="78" t="s">
        <v>17</v>
      </c>
      <c r="M2" s="81"/>
    </row>
    <row r="3" spans="1:13" ht="16.5" thickBot="1">
      <c r="A3" s="16"/>
      <c r="B3" s="16"/>
      <c r="C3" s="16"/>
      <c r="D3" s="16"/>
      <c r="E3" s="16"/>
      <c r="F3" s="16"/>
      <c r="G3" s="16"/>
      <c r="H3" s="82" t="s">
        <v>15</v>
      </c>
      <c r="I3" s="83"/>
      <c r="J3" s="84"/>
      <c r="K3" s="72"/>
      <c r="L3" s="82" t="s">
        <v>18</v>
      </c>
      <c r="M3" s="85">
        <v>2024</v>
      </c>
    </row>
    <row r="4" spans="1:19" ht="15.7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30" ht="16.5" thickBot="1">
      <c r="A5" s="24"/>
      <c r="B5" s="21"/>
      <c r="C5" s="21"/>
      <c r="D5" s="21"/>
      <c r="E5" s="22" t="s">
        <v>3</v>
      </c>
      <c r="F5" s="23"/>
      <c r="G5" s="22" t="s">
        <v>4</v>
      </c>
      <c r="H5" s="23"/>
      <c r="I5" s="22" t="s">
        <v>5</v>
      </c>
      <c r="J5" s="23"/>
      <c r="K5" s="24" t="s">
        <v>6</v>
      </c>
      <c r="L5" s="24" t="s">
        <v>7</v>
      </c>
      <c r="M5" s="24" t="s">
        <v>8</v>
      </c>
      <c r="N5" s="24" t="s">
        <v>9</v>
      </c>
      <c r="O5" s="24"/>
      <c r="W5" s="25" t="s">
        <v>3</v>
      </c>
      <c r="X5" s="26"/>
      <c r="Y5" s="25" t="s">
        <v>4</v>
      </c>
      <c r="Z5" s="26"/>
      <c r="AA5" s="25" t="s">
        <v>5</v>
      </c>
      <c r="AB5" s="26"/>
      <c r="AC5" s="27" t="s">
        <v>6</v>
      </c>
      <c r="AD5" s="27" t="s">
        <v>7</v>
      </c>
    </row>
    <row r="6" spans="1:31" ht="35" thickBot="1">
      <c r="A6" s="34" t="s">
        <v>0</v>
      </c>
      <c r="B6" s="91" t="s">
        <v>1</v>
      </c>
      <c r="C6" s="29"/>
      <c r="D6" s="30"/>
      <c r="E6" s="31" t="s">
        <v>11</v>
      </c>
      <c r="F6" s="32" t="s">
        <v>2</v>
      </c>
      <c r="G6" s="31" t="s">
        <v>11</v>
      </c>
      <c r="H6" s="32" t="s">
        <v>2</v>
      </c>
      <c r="I6" s="31" t="s">
        <v>11</v>
      </c>
      <c r="J6" s="32" t="s">
        <v>2</v>
      </c>
      <c r="K6" s="33" t="s">
        <v>11</v>
      </c>
      <c r="L6" s="33" t="s">
        <v>11</v>
      </c>
      <c r="M6" s="33" t="s">
        <v>30</v>
      </c>
      <c r="N6" s="34"/>
      <c r="O6" s="92" t="s">
        <v>10</v>
      </c>
      <c r="R6" s="35" t="s">
        <v>19</v>
      </c>
      <c r="S6" s="36" t="s">
        <v>22</v>
      </c>
      <c r="T6" s="37" t="s">
        <v>23</v>
      </c>
      <c r="W6" s="38" t="s">
        <v>11</v>
      </c>
      <c r="X6" s="39" t="s">
        <v>2</v>
      </c>
      <c r="Y6" s="38" t="s">
        <v>11</v>
      </c>
      <c r="Z6" s="39" t="s">
        <v>2</v>
      </c>
      <c r="AA6" s="38" t="s">
        <v>11</v>
      </c>
      <c r="AB6" s="39" t="s">
        <v>2</v>
      </c>
      <c r="AC6" s="40" t="s">
        <v>11</v>
      </c>
      <c r="AD6" s="40" t="s">
        <v>11</v>
      </c>
      <c r="AE6" s="40" t="s">
        <v>10</v>
      </c>
    </row>
    <row r="7" spans="1:31" ht="15">
      <c r="A7" s="45">
        <f>WEEKNUM(B7)</f>
        <v>44</v>
      </c>
      <c r="B7" s="44">
        <v>45229</v>
      </c>
      <c r="C7" s="43" t="s">
        <v>12</v>
      </c>
      <c r="D7" s="44">
        <f>B7+6</f>
        <v>45235</v>
      </c>
      <c r="E7" s="103">
        <v>0.041666666666666664</v>
      </c>
      <c r="F7" s="104">
        <v>3</v>
      </c>
      <c r="G7" s="105">
        <v>0.08333333333333333</v>
      </c>
      <c r="H7" s="106">
        <v>50</v>
      </c>
      <c r="I7" s="105">
        <v>0.08333333333333333</v>
      </c>
      <c r="J7" s="106">
        <v>24</v>
      </c>
      <c r="K7" s="105">
        <v>0.020833333333333332</v>
      </c>
      <c r="L7" s="107"/>
      <c r="M7" s="86" t="s">
        <v>29</v>
      </c>
      <c r="N7" s="108"/>
      <c r="O7" s="93">
        <f>E7+G7+I7+K7+L7</f>
        <v>0.22916666666666666</v>
      </c>
      <c r="Q7" s="22" t="s">
        <v>3</v>
      </c>
      <c r="R7" s="47" t="s">
        <v>20</v>
      </c>
      <c r="S7" s="94">
        <f>SUM(E7:E58)</f>
        <v>0.041666666666666664</v>
      </c>
      <c r="T7" s="94">
        <f>AVERAGE(E7:E58)</f>
        <v>0.041666666666666664</v>
      </c>
      <c r="V7" s="18">
        <f>A7</f>
        <v>44</v>
      </c>
      <c r="W7" s="50">
        <f>SUM($E$7:E7)</f>
        <v>0.041666666666666664</v>
      </c>
      <c r="X7" s="51">
        <f>SUM($F$7:F7)</f>
        <v>3</v>
      </c>
      <c r="Y7" s="50">
        <f>SUM($G$7:G7)</f>
        <v>0.08333333333333333</v>
      </c>
      <c r="Z7" s="51">
        <f>SUM($H$7:H7)</f>
        <v>50</v>
      </c>
      <c r="AA7" s="50">
        <f>SUM($I$7:I7)</f>
        <v>0.08333333333333333</v>
      </c>
      <c r="AB7" s="51">
        <f>SUM($J$7:J7)</f>
        <v>24</v>
      </c>
      <c r="AC7" s="50">
        <f>SUM($K$7:K7)</f>
        <v>0.020833333333333332</v>
      </c>
      <c r="AD7" s="50">
        <f>SUM($L$7:L7)</f>
        <v>0</v>
      </c>
      <c r="AE7" s="50">
        <f>SUM($O$7:O7)</f>
        <v>0.22916666666666666</v>
      </c>
    </row>
    <row r="8" spans="1:31" ht="17" thickBot="1">
      <c r="A8" s="56">
        <f aca="true" t="shared" si="0" ref="A8:A58">WEEKNUM(B8)</f>
        <v>45</v>
      </c>
      <c r="B8" s="55">
        <f>B7+7</f>
        <v>45236</v>
      </c>
      <c r="C8" s="54" t="s">
        <v>12</v>
      </c>
      <c r="D8" s="55">
        <f>D7+7</f>
        <v>45242</v>
      </c>
      <c r="E8" s="109"/>
      <c r="F8" s="110"/>
      <c r="G8" s="105"/>
      <c r="H8" s="110"/>
      <c r="I8" s="105"/>
      <c r="J8" s="110"/>
      <c r="K8" s="105"/>
      <c r="L8" s="107"/>
      <c r="M8" s="87"/>
      <c r="N8" s="111"/>
      <c r="O8" s="95">
        <f aca="true" t="shared" si="1" ref="O8:O58">E8+G8+I8+K8+L8</f>
        <v>0</v>
      </c>
      <c r="Q8" s="57"/>
      <c r="R8" s="58" t="s">
        <v>21</v>
      </c>
      <c r="S8" s="96">
        <f>SUM(F7:F58)</f>
        <v>3</v>
      </c>
      <c r="T8" s="97">
        <f>AVERAGE(F7:F58)</f>
        <v>3</v>
      </c>
      <c r="V8" s="18">
        <f aca="true" t="shared" si="2" ref="V8:V58">A8</f>
        <v>45</v>
      </c>
      <c r="W8" s="50">
        <f>SUM($E$7:E8)</f>
        <v>0.041666666666666664</v>
      </c>
      <c r="X8" s="51">
        <f>SUM($F$7:F8)</f>
        <v>3</v>
      </c>
      <c r="Y8" s="50">
        <f>SUM($G$7:G8)</f>
        <v>0.08333333333333333</v>
      </c>
      <c r="Z8" s="51">
        <f>SUM($H$7:H8)</f>
        <v>50</v>
      </c>
      <c r="AA8" s="50">
        <f>SUM($I$7:I8)</f>
        <v>0.08333333333333333</v>
      </c>
      <c r="AB8" s="51">
        <f>SUM($J$7:J8)</f>
        <v>24</v>
      </c>
      <c r="AC8" s="50">
        <f>SUM($K$7:K8)</f>
        <v>0.020833333333333332</v>
      </c>
      <c r="AD8" s="50">
        <f>SUM($L$7:L8)</f>
        <v>0</v>
      </c>
      <c r="AE8" s="50">
        <f>SUM($O$7:O8)</f>
        <v>0.22916666666666666</v>
      </c>
    </row>
    <row r="9" spans="1:31" ht="15">
      <c r="A9" s="56">
        <f t="shared" si="0"/>
        <v>46</v>
      </c>
      <c r="B9" s="55">
        <f aca="true" t="shared" si="3" ref="B9:B58">B8+7</f>
        <v>45243</v>
      </c>
      <c r="C9" s="54" t="s">
        <v>12</v>
      </c>
      <c r="D9" s="55">
        <f aca="true" t="shared" si="4" ref="D9:D58">D8+7</f>
        <v>45249</v>
      </c>
      <c r="E9" s="109"/>
      <c r="F9" s="106"/>
      <c r="G9" s="105"/>
      <c r="H9" s="106"/>
      <c r="I9" s="105"/>
      <c r="J9" s="106"/>
      <c r="K9" s="105"/>
      <c r="L9" s="107"/>
      <c r="M9" s="87"/>
      <c r="N9" s="111"/>
      <c r="O9" s="95">
        <f t="shared" si="1"/>
        <v>0</v>
      </c>
      <c r="Q9" s="22" t="s">
        <v>4</v>
      </c>
      <c r="R9" s="47" t="s">
        <v>20</v>
      </c>
      <c r="S9" s="94">
        <f>SUM(G7:G58)</f>
        <v>0.08333333333333333</v>
      </c>
      <c r="T9" s="94">
        <f>AVERAGE(G7:G58)</f>
        <v>0.08333333333333333</v>
      </c>
      <c r="V9" s="18">
        <f t="shared" si="2"/>
        <v>46</v>
      </c>
      <c r="W9" s="50">
        <f>SUM($E$7:E9)</f>
        <v>0.041666666666666664</v>
      </c>
      <c r="X9" s="51">
        <f>SUM($F$7:F9)</f>
        <v>3</v>
      </c>
      <c r="Y9" s="50">
        <f>SUM($G$7:G9)</f>
        <v>0.08333333333333333</v>
      </c>
      <c r="Z9" s="51">
        <f>SUM($H$7:H9)</f>
        <v>50</v>
      </c>
      <c r="AA9" s="50">
        <f>SUM($I$7:I9)</f>
        <v>0.08333333333333333</v>
      </c>
      <c r="AB9" s="51">
        <f>SUM($J$7:J9)</f>
        <v>24</v>
      </c>
      <c r="AC9" s="50">
        <f>SUM($K$7:K9)</f>
        <v>0.020833333333333332</v>
      </c>
      <c r="AD9" s="50">
        <f>SUM($L$7:L9)</f>
        <v>0</v>
      </c>
      <c r="AE9" s="50">
        <f>SUM($O$7:O9)</f>
        <v>0.22916666666666666</v>
      </c>
    </row>
    <row r="10" spans="1:31" ht="17" thickBot="1">
      <c r="A10" s="56">
        <f t="shared" si="0"/>
        <v>47</v>
      </c>
      <c r="B10" s="55">
        <f t="shared" si="3"/>
        <v>45250</v>
      </c>
      <c r="C10" s="54" t="s">
        <v>12</v>
      </c>
      <c r="D10" s="55">
        <f t="shared" si="4"/>
        <v>45256</v>
      </c>
      <c r="E10" s="109"/>
      <c r="F10" s="110"/>
      <c r="G10" s="105"/>
      <c r="H10" s="110"/>
      <c r="I10" s="105"/>
      <c r="J10" s="110"/>
      <c r="K10" s="105"/>
      <c r="L10" s="107"/>
      <c r="M10" s="87"/>
      <c r="N10" s="111"/>
      <c r="O10" s="95">
        <f t="shared" si="1"/>
        <v>0</v>
      </c>
      <c r="Q10" s="57"/>
      <c r="R10" s="58" t="s">
        <v>21</v>
      </c>
      <c r="S10" s="96">
        <f>SUM(H7:H58)</f>
        <v>50</v>
      </c>
      <c r="T10" s="97">
        <f>AVERAGE(H7:H58)</f>
        <v>50</v>
      </c>
      <c r="V10" s="18">
        <f t="shared" si="2"/>
        <v>47</v>
      </c>
      <c r="W10" s="50">
        <f>SUM($E$7:E10)</f>
        <v>0.041666666666666664</v>
      </c>
      <c r="X10" s="51">
        <f>SUM($F$7:F10)</f>
        <v>3</v>
      </c>
      <c r="Y10" s="50">
        <f>SUM($G$7:G10)</f>
        <v>0.08333333333333333</v>
      </c>
      <c r="Z10" s="51">
        <f>SUM($H$7:H10)</f>
        <v>50</v>
      </c>
      <c r="AA10" s="50">
        <f>SUM($I$7:I10)</f>
        <v>0.08333333333333333</v>
      </c>
      <c r="AB10" s="51">
        <f>SUM($J$7:J10)</f>
        <v>24</v>
      </c>
      <c r="AC10" s="50">
        <f>SUM($K$7:K10)</f>
        <v>0.020833333333333332</v>
      </c>
      <c r="AD10" s="50">
        <f>SUM($L$7:L10)</f>
        <v>0</v>
      </c>
      <c r="AE10" s="50">
        <f>SUM($O$7:O10)</f>
        <v>0.22916666666666666</v>
      </c>
    </row>
    <row r="11" spans="1:31" ht="15">
      <c r="A11" s="56">
        <f t="shared" si="0"/>
        <v>48</v>
      </c>
      <c r="B11" s="55">
        <f t="shared" si="3"/>
        <v>45257</v>
      </c>
      <c r="C11" s="54" t="s">
        <v>12</v>
      </c>
      <c r="D11" s="55">
        <f t="shared" si="4"/>
        <v>45263</v>
      </c>
      <c r="E11" s="109"/>
      <c r="F11" s="106"/>
      <c r="G11" s="105"/>
      <c r="H11" s="106"/>
      <c r="I11" s="105"/>
      <c r="J11" s="106"/>
      <c r="K11" s="105"/>
      <c r="L11" s="107"/>
      <c r="M11" s="87"/>
      <c r="N11" s="111"/>
      <c r="O11" s="95">
        <f t="shared" si="1"/>
        <v>0</v>
      </c>
      <c r="Q11" s="22" t="s">
        <v>5</v>
      </c>
      <c r="R11" s="47" t="s">
        <v>20</v>
      </c>
      <c r="S11" s="94">
        <f>SUM(I7:I58)</f>
        <v>0.08333333333333333</v>
      </c>
      <c r="T11" s="94">
        <f>AVERAGE(I7:I58)</f>
        <v>0.08333333333333333</v>
      </c>
      <c r="V11" s="18">
        <f t="shared" si="2"/>
        <v>48</v>
      </c>
      <c r="W11" s="50">
        <f>SUM($E$7:E11)</f>
        <v>0.041666666666666664</v>
      </c>
      <c r="X11" s="51">
        <f>SUM($F$7:F11)</f>
        <v>3</v>
      </c>
      <c r="Y11" s="50">
        <f>SUM($G$7:G11)</f>
        <v>0.08333333333333333</v>
      </c>
      <c r="Z11" s="51">
        <f>SUM($H$7:H11)</f>
        <v>50</v>
      </c>
      <c r="AA11" s="50">
        <f>SUM($I$7:I11)</f>
        <v>0.08333333333333333</v>
      </c>
      <c r="AB11" s="51">
        <f>SUM($J$7:J11)</f>
        <v>24</v>
      </c>
      <c r="AC11" s="50">
        <f>SUM($K$7:K11)</f>
        <v>0.020833333333333332</v>
      </c>
      <c r="AD11" s="50">
        <f>SUM($L$7:L11)</f>
        <v>0</v>
      </c>
      <c r="AE11" s="50">
        <f>SUM($O$7:O11)</f>
        <v>0.22916666666666666</v>
      </c>
    </row>
    <row r="12" spans="1:31" ht="17" thickBot="1">
      <c r="A12" s="56">
        <f t="shared" si="0"/>
        <v>49</v>
      </c>
      <c r="B12" s="55">
        <f t="shared" si="3"/>
        <v>45264</v>
      </c>
      <c r="C12" s="54" t="s">
        <v>12</v>
      </c>
      <c r="D12" s="55">
        <f t="shared" si="4"/>
        <v>45270</v>
      </c>
      <c r="E12" s="109"/>
      <c r="F12" s="110"/>
      <c r="G12" s="105"/>
      <c r="H12" s="110"/>
      <c r="I12" s="105"/>
      <c r="J12" s="110"/>
      <c r="K12" s="105"/>
      <c r="L12" s="107"/>
      <c r="M12" s="87"/>
      <c r="N12" s="111"/>
      <c r="O12" s="95">
        <f t="shared" si="1"/>
        <v>0</v>
      </c>
      <c r="Q12" s="57"/>
      <c r="R12" s="58" t="s">
        <v>21</v>
      </c>
      <c r="S12" s="96">
        <f>SUM(J7:J58)</f>
        <v>24</v>
      </c>
      <c r="T12" s="97">
        <f>AVERAGE(J7:J58)</f>
        <v>24</v>
      </c>
      <c r="V12" s="18">
        <f t="shared" si="2"/>
        <v>49</v>
      </c>
      <c r="W12" s="50">
        <f>SUM($E$7:E12)</f>
        <v>0.041666666666666664</v>
      </c>
      <c r="X12" s="51">
        <f>SUM($F$7:F12)</f>
        <v>3</v>
      </c>
      <c r="Y12" s="50">
        <f>SUM($G$7:G12)</f>
        <v>0.08333333333333333</v>
      </c>
      <c r="Z12" s="51">
        <f>SUM($H$7:H12)</f>
        <v>50</v>
      </c>
      <c r="AA12" s="50">
        <f>SUM($I$7:I12)</f>
        <v>0.08333333333333333</v>
      </c>
      <c r="AB12" s="51">
        <f>SUM($J$7:J12)</f>
        <v>24</v>
      </c>
      <c r="AC12" s="50">
        <f>SUM($K$7:K12)</f>
        <v>0.020833333333333332</v>
      </c>
      <c r="AD12" s="50">
        <f>SUM($L$7:L12)</f>
        <v>0</v>
      </c>
      <c r="AE12" s="50">
        <f>SUM($O$7:O12)</f>
        <v>0.22916666666666666</v>
      </c>
    </row>
    <row r="13" spans="1:31" ht="17" thickBot="1">
      <c r="A13" s="56">
        <f t="shared" si="0"/>
        <v>50</v>
      </c>
      <c r="B13" s="55">
        <f t="shared" si="3"/>
        <v>45271</v>
      </c>
      <c r="C13" s="54" t="s">
        <v>12</v>
      </c>
      <c r="D13" s="55">
        <f t="shared" si="4"/>
        <v>45277</v>
      </c>
      <c r="E13" s="109"/>
      <c r="F13" s="106"/>
      <c r="G13" s="105"/>
      <c r="H13" s="106"/>
      <c r="I13" s="105"/>
      <c r="J13" s="106"/>
      <c r="K13" s="105"/>
      <c r="L13" s="107"/>
      <c r="M13" s="87"/>
      <c r="N13" s="111"/>
      <c r="O13" s="95">
        <f t="shared" si="1"/>
        <v>0</v>
      </c>
      <c r="Q13" s="61" t="s">
        <v>6</v>
      </c>
      <c r="R13" s="62" t="s">
        <v>20</v>
      </c>
      <c r="S13" s="98">
        <f>SUM(K7:K58)</f>
        <v>0.020833333333333332</v>
      </c>
      <c r="T13" s="98">
        <f>AVERAGE(K7:K58)</f>
        <v>0.020833333333333332</v>
      </c>
      <c r="V13" s="18">
        <f t="shared" si="2"/>
        <v>50</v>
      </c>
      <c r="W13" s="50">
        <f>SUM($E$7:E13)</f>
        <v>0.041666666666666664</v>
      </c>
      <c r="X13" s="51">
        <f>SUM($F$7:F13)</f>
        <v>3</v>
      </c>
      <c r="Y13" s="50">
        <f>SUM($G$7:G13)</f>
        <v>0.08333333333333333</v>
      </c>
      <c r="Z13" s="51">
        <f>SUM($H$7:H13)</f>
        <v>50</v>
      </c>
      <c r="AA13" s="50">
        <f>SUM($I$7:I13)</f>
        <v>0.08333333333333333</v>
      </c>
      <c r="AB13" s="51">
        <f>SUM($J$7:J13)</f>
        <v>24</v>
      </c>
      <c r="AC13" s="50">
        <f>SUM($K$7:K13)</f>
        <v>0.020833333333333332</v>
      </c>
      <c r="AD13" s="50">
        <f>SUM($L$7:L13)</f>
        <v>0</v>
      </c>
      <c r="AE13" s="50">
        <f>SUM($O$7:O13)</f>
        <v>0.22916666666666666</v>
      </c>
    </row>
    <row r="14" spans="1:31" ht="17" thickBot="1">
      <c r="A14" s="56">
        <f t="shared" si="0"/>
        <v>51</v>
      </c>
      <c r="B14" s="55">
        <f t="shared" si="3"/>
        <v>45278</v>
      </c>
      <c r="C14" s="54" t="s">
        <v>12</v>
      </c>
      <c r="D14" s="55">
        <f t="shared" si="4"/>
        <v>45284</v>
      </c>
      <c r="E14" s="109"/>
      <c r="F14" s="110"/>
      <c r="G14" s="105"/>
      <c r="H14" s="110"/>
      <c r="I14" s="105"/>
      <c r="J14" s="110"/>
      <c r="K14" s="105"/>
      <c r="L14" s="107"/>
      <c r="M14" s="87"/>
      <c r="N14" s="111"/>
      <c r="O14" s="95">
        <f t="shared" si="1"/>
        <v>0</v>
      </c>
      <c r="Q14" s="61" t="s">
        <v>7</v>
      </c>
      <c r="R14" s="62" t="s">
        <v>20</v>
      </c>
      <c r="S14" s="98">
        <f>SUM(L7:L58)</f>
        <v>0</v>
      </c>
      <c r="T14" s="98" t="e">
        <f>AVERAGE(L7:L58)</f>
        <v>#DIV/0!</v>
      </c>
      <c r="V14" s="18">
        <f t="shared" si="2"/>
        <v>51</v>
      </c>
      <c r="W14" s="50">
        <f>SUM($E$7:E14)</f>
        <v>0.041666666666666664</v>
      </c>
      <c r="X14" s="51">
        <f>SUM($F$7:F14)</f>
        <v>3</v>
      </c>
      <c r="Y14" s="50">
        <f>SUM($G$7:G14)</f>
        <v>0.08333333333333333</v>
      </c>
      <c r="Z14" s="51">
        <f>SUM($H$7:H14)</f>
        <v>50</v>
      </c>
      <c r="AA14" s="50">
        <f>SUM($I$7:I14)</f>
        <v>0.08333333333333333</v>
      </c>
      <c r="AB14" s="51">
        <f>SUM($J$7:J14)</f>
        <v>24</v>
      </c>
      <c r="AC14" s="50">
        <f>SUM($K$7:K14)</f>
        <v>0.020833333333333332</v>
      </c>
      <c r="AD14" s="50">
        <f>SUM($L$7:L14)</f>
        <v>0</v>
      </c>
      <c r="AE14" s="50">
        <f>SUM($O$7:O14)</f>
        <v>0.22916666666666666</v>
      </c>
    </row>
    <row r="15" spans="1:31" ht="15">
      <c r="A15" s="56">
        <f t="shared" si="0"/>
        <v>52</v>
      </c>
      <c r="B15" s="55">
        <f t="shared" si="3"/>
        <v>45285</v>
      </c>
      <c r="C15" s="54" t="s">
        <v>12</v>
      </c>
      <c r="D15" s="55">
        <f t="shared" si="4"/>
        <v>45291</v>
      </c>
      <c r="E15" s="109"/>
      <c r="F15" s="106"/>
      <c r="G15" s="105"/>
      <c r="H15" s="106"/>
      <c r="I15" s="105"/>
      <c r="J15" s="106"/>
      <c r="K15" s="105"/>
      <c r="L15" s="107"/>
      <c r="M15" s="87"/>
      <c r="N15" s="111"/>
      <c r="O15" s="95">
        <f t="shared" si="1"/>
        <v>0</v>
      </c>
      <c r="V15" s="18">
        <f t="shared" si="2"/>
        <v>52</v>
      </c>
      <c r="W15" s="50">
        <f>SUM($E$7:E15)</f>
        <v>0.041666666666666664</v>
      </c>
      <c r="X15" s="51">
        <f>SUM($F$7:F15)</f>
        <v>3</v>
      </c>
      <c r="Y15" s="50">
        <f>SUM($G$7:G15)</f>
        <v>0.08333333333333333</v>
      </c>
      <c r="Z15" s="51">
        <f>SUM($H$7:H15)</f>
        <v>50</v>
      </c>
      <c r="AA15" s="50">
        <f>SUM($I$7:I15)</f>
        <v>0.08333333333333333</v>
      </c>
      <c r="AB15" s="51">
        <f>SUM($J$7:J15)</f>
        <v>24</v>
      </c>
      <c r="AC15" s="50">
        <f>SUM($K$7:K15)</f>
        <v>0.020833333333333332</v>
      </c>
      <c r="AD15" s="50">
        <f>SUM($L$7:L15)</f>
        <v>0</v>
      </c>
      <c r="AE15" s="50">
        <f>SUM($O$7:O15)</f>
        <v>0.22916666666666666</v>
      </c>
    </row>
    <row r="16" spans="1:31" ht="15">
      <c r="A16" s="99">
        <f t="shared" si="0"/>
        <v>1</v>
      </c>
      <c r="B16" s="68">
        <f t="shared" si="3"/>
        <v>45292</v>
      </c>
      <c r="C16" s="67" t="s">
        <v>12</v>
      </c>
      <c r="D16" s="68">
        <f t="shared" si="4"/>
        <v>45298</v>
      </c>
      <c r="E16" s="109"/>
      <c r="F16" s="110"/>
      <c r="G16" s="105"/>
      <c r="H16" s="110"/>
      <c r="I16" s="105"/>
      <c r="J16" s="110"/>
      <c r="K16" s="105"/>
      <c r="L16" s="107"/>
      <c r="M16" s="87"/>
      <c r="N16" s="111"/>
      <c r="O16" s="95">
        <f t="shared" si="1"/>
        <v>0</v>
      </c>
      <c r="V16" s="18">
        <f t="shared" si="2"/>
        <v>1</v>
      </c>
      <c r="W16" s="50">
        <f>SUM($E$7:E16)</f>
        <v>0.041666666666666664</v>
      </c>
      <c r="X16" s="51">
        <f>SUM($F$7:F16)</f>
        <v>3</v>
      </c>
      <c r="Y16" s="50">
        <f>SUM($G$7:G16)</f>
        <v>0.08333333333333333</v>
      </c>
      <c r="Z16" s="51">
        <f>SUM($H$7:H16)</f>
        <v>50</v>
      </c>
      <c r="AA16" s="50">
        <f>SUM($I$7:I16)</f>
        <v>0.08333333333333333</v>
      </c>
      <c r="AB16" s="51">
        <f>SUM($J$7:J16)</f>
        <v>24</v>
      </c>
      <c r="AC16" s="50">
        <f>SUM($K$7:K16)</f>
        <v>0.020833333333333332</v>
      </c>
      <c r="AD16" s="50">
        <f>SUM($L$7:L16)</f>
        <v>0</v>
      </c>
      <c r="AE16" s="50">
        <f>SUM($O$7:O16)</f>
        <v>0.22916666666666666</v>
      </c>
    </row>
    <row r="17" spans="1:31" ht="15">
      <c r="A17" s="56">
        <f t="shared" si="0"/>
        <v>2</v>
      </c>
      <c r="B17" s="55">
        <f t="shared" si="3"/>
        <v>45299</v>
      </c>
      <c r="C17" s="54" t="s">
        <v>12</v>
      </c>
      <c r="D17" s="55">
        <f t="shared" si="4"/>
        <v>45305</v>
      </c>
      <c r="E17" s="109"/>
      <c r="F17" s="106"/>
      <c r="G17" s="105"/>
      <c r="H17" s="106"/>
      <c r="I17" s="105"/>
      <c r="J17" s="106"/>
      <c r="K17" s="105"/>
      <c r="L17" s="107"/>
      <c r="M17" s="87"/>
      <c r="N17" s="111"/>
      <c r="O17" s="95">
        <f t="shared" si="1"/>
        <v>0</v>
      </c>
      <c r="V17" s="18">
        <f t="shared" si="2"/>
        <v>2</v>
      </c>
      <c r="W17" s="50">
        <f>SUM($E$7:E17)</f>
        <v>0.041666666666666664</v>
      </c>
      <c r="X17" s="51">
        <f>SUM($F$7:F17)</f>
        <v>3</v>
      </c>
      <c r="Y17" s="50">
        <f>SUM($G$7:G17)</f>
        <v>0.08333333333333333</v>
      </c>
      <c r="Z17" s="51">
        <f>SUM($H$7:H17)</f>
        <v>50</v>
      </c>
      <c r="AA17" s="50">
        <f>SUM($I$7:I17)</f>
        <v>0.08333333333333333</v>
      </c>
      <c r="AB17" s="51">
        <f>SUM($J$7:J17)</f>
        <v>24</v>
      </c>
      <c r="AC17" s="50">
        <f>SUM($K$7:K17)</f>
        <v>0.020833333333333332</v>
      </c>
      <c r="AD17" s="50">
        <f>SUM($L$7:L17)</f>
        <v>0</v>
      </c>
      <c r="AE17" s="50">
        <f>SUM($O$7:O17)</f>
        <v>0.22916666666666666</v>
      </c>
    </row>
    <row r="18" spans="1:31" ht="15">
      <c r="A18" s="56">
        <f t="shared" si="0"/>
        <v>3</v>
      </c>
      <c r="B18" s="55">
        <f t="shared" si="3"/>
        <v>45306</v>
      </c>
      <c r="C18" s="54" t="s">
        <v>12</v>
      </c>
      <c r="D18" s="55">
        <f t="shared" si="4"/>
        <v>45312</v>
      </c>
      <c r="E18" s="109"/>
      <c r="F18" s="110"/>
      <c r="G18" s="105"/>
      <c r="H18" s="110"/>
      <c r="I18" s="105"/>
      <c r="J18" s="110"/>
      <c r="K18" s="105"/>
      <c r="L18" s="107"/>
      <c r="M18" s="87"/>
      <c r="N18" s="111"/>
      <c r="O18" s="95">
        <f t="shared" si="1"/>
        <v>0</v>
      </c>
      <c r="V18" s="18">
        <f t="shared" si="2"/>
        <v>3</v>
      </c>
      <c r="W18" s="50">
        <f>SUM($E$7:E18)</f>
        <v>0.041666666666666664</v>
      </c>
      <c r="X18" s="51">
        <f>SUM($F$7:F18)</f>
        <v>3</v>
      </c>
      <c r="Y18" s="50">
        <f>SUM($G$7:G18)</f>
        <v>0.08333333333333333</v>
      </c>
      <c r="Z18" s="51">
        <f>SUM($H$7:H18)</f>
        <v>50</v>
      </c>
      <c r="AA18" s="50">
        <f>SUM($I$7:I18)</f>
        <v>0.08333333333333333</v>
      </c>
      <c r="AB18" s="51">
        <f>SUM($J$7:J18)</f>
        <v>24</v>
      </c>
      <c r="AC18" s="50">
        <f>SUM($K$7:K18)</f>
        <v>0.020833333333333332</v>
      </c>
      <c r="AD18" s="50">
        <f>SUM($L$7:L18)</f>
        <v>0</v>
      </c>
      <c r="AE18" s="50">
        <f>SUM($O$7:O18)</f>
        <v>0.22916666666666666</v>
      </c>
    </row>
    <row r="19" spans="1:31" ht="15">
      <c r="A19" s="56">
        <f t="shared" si="0"/>
        <v>4</v>
      </c>
      <c r="B19" s="55">
        <f t="shared" si="3"/>
        <v>45313</v>
      </c>
      <c r="C19" s="54" t="s">
        <v>12</v>
      </c>
      <c r="D19" s="55">
        <f t="shared" si="4"/>
        <v>45319</v>
      </c>
      <c r="E19" s="109"/>
      <c r="F19" s="106"/>
      <c r="G19" s="105"/>
      <c r="H19" s="106"/>
      <c r="I19" s="105"/>
      <c r="J19" s="106"/>
      <c r="K19" s="105"/>
      <c r="L19" s="107"/>
      <c r="M19" s="87"/>
      <c r="N19" s="111"/>
      <c r="O19" s="95">
        <f t="shared" si="1"/>
        <v>0</v>
      </c>
      <c r="V19" s="18">
        <f t="shared" si="2"/>
        <v>4</v>
      </c>
      <c r="W19" s="50">
        <f>SUM($E$7:E19)</f>
        <v>0.041666666666666664</v>
      </c>
      <c r="X19" s="51">
        <f>SUM($F$7:F19)</f>
        <v>3</v>
      </c>
      <c r="Y19" s="50">
        <f>SUM($G$7:G19)</f>
        <v>0.08333333333333333</v>
      </c>
      <c r="Z19" s="51">
        <f>SUM($H$7:H19)</f>
        <v>50</v>
      </c>
      <c r="AA19" s="50">
        <f>SUM($I$7:I19)</f>
        <v>0.08333333333333333</v>
      </c>
      <c r="AB19" s="51">
        <f>SUM($J$7:J19)</f>
        <v>24</v>
      </c>
      <c r="AC19" s="50">
        <f>SUM($K$7:K19)</f>
        <v>0.020833333333333332</v>
      </c>
      <c r="AD19" s="50">
        <f>SUM($L$7:L19)</f>
        <v>0</v>
      </c>
      <c r="AE19" s="50">
        <f>SUM($O$7:O19)</f>
        <v>0.22916666666666666</v>
      </c>
    </row>
    <row r="20" spans="1:31" ht="15">
      <c r="A20" s="56">
        <f t="shared" si="0"/>
        <v>5</v>
      </c>
      <c r="B20" s="55">
        <f t="shared" si="3"/>
        <v>45320</v>
      </c>
      <c r="C20" s="54" t="s">
        <v>12</v>
      </c>
      <c r="D20" s="55">
        <f t="shared" si="4"/>
        <v>45326</v>
      </c>
      <c r="E20" s="109"/>
      <c r="F20" s="110"/>
      <c r="G20" s="105"/>
      <c r="H20" s="110"/>
      <c r="I20" s="105"/>
      <c r="J20" s="110"/>
      <c r="K20" s="105"/>
      <c r="L20" s="107"/>
      <c r="M20" s="87"/>
      <c r="N20" s="111"/>
      <c r="O20" s="95">
        <f t="shared" si="1"/>
        <v>0</v>
      </c>
      <c r="V20" s="18">
        <f t="shared" si="2"/>
        <v>5</v>
      </c>
      <c r="W20" s="50">
        <f>SUM($E$7:E20)</f>
        <v>0.041666666666666664</v>
      </c>
      <c r="X20" s="51">
        <f>SUM($F$7:F20)</f>
        <v>3</v>
      </c>
      <c r="Y20" s="50">
        <f>SUM($G$7:G20)</f>
        <v>0.08333333333333333</v>
      </c>
      <c r="Z20" s="51">
        <f>SUM($H$7:H20)</f>
        <v>50</v>
      </c>
      <c r="AA20" s="50">
        <f>SUM($I$7:I20)</f>
        <v>0.08333333333333333</v>
      </c>
      <c r="AB20" s="51">
        <f>SUM($J$7:J20)</f>
        <v>24</v>
      </c>
      <c r="AC20" s="50">
        <f>SUM($K$7:K20)</f>
        <v>0.020833333333333332</v>
      </c>
      <c r="AD20" s="50">
        <f>SUM($L$7:L20)</f>
        <v>0</v>
      </c>
      <c r="AE20" s="50">
        <f>SUM($O$7:O20)</f>
        <v>0.22916666666666666</v>
      </c>
    </row>
    <row r="21" spans="1:31" ht="15">
      <c r="A21" s="56">
        <f t="shared" si="0"/>
        <v>6</v>
      </c>
      <c r="B21" s="55">
        <f t="shared" si="3"/>
        <v>45327</v>
      </c>
      <c r="C21" s="54" t="s">
        <v>12</v>
      </c>
      <c r="D21" s="55">
        <f t="shared" si="4"/>
        <v>45333</v>
      </c>
      <c r="E21" s="109"/>
      <c r="F21" s="106"/>
      <c r="G21" s="105"/>
      <c r="H21" s="106"/>
      <c r="I21" s="105"/>
      <c r="J21" s="106"/>
      <c r="K21" s="105"/>
      <c r="L21" s="107"/>
      <c r="M21" s="87"/>
      <c r="N21" s="111"/>
      <c r="O21" s="95">
        <f t="shared" si="1"/>
        <v>0</v>
      </c>
      <c r="V21" s="18">
        <f t="shared" si="2"/>
        <v>6</v>
      </c>
      <c r="W21" s="50">
        <f>SUM($E$7:E21)</f>
        <v>0.041666666666666664</v>
      </c>
      <c r="X21" s="51">
        <f>SUM($F$7:F21)</f>
        <v>3</v>
      </c>
      <c r="Y21" s="50">
        <f>SUM($G$7:G21)</f>
        <v>0.08333333333333333</v>
      </c>
      <c r="Z21" s="51">
        <f>SUM($H$7:H21)</f>
        <v>50</v>
      </c>
      <c r="AA21" s="50">
        <f>SUM($I$7:I21)</f>
        <v>0.08333333333333333</v>
      </c>
      <c r="AB21" s="51">
        <f>SUM($J$7:J21)</f>
        <v>24</v>
      </c>
      <c r="AC21" s="50">
        <f>SUM($K$7:K21)</f>
        <v>0.020833333333333332</v>
      </c>
      <c r="AD21" s="50">
        <f>SUM($L$7:L21)</f>
        <v>0</v>
      </c>
      <c r="AE21" s="50">
        <f>SUM($O$7:O21)</f>
        <v>0.22916666666666666</v>
      </c>
    </row>
    <row r="22" spans="1:31" ht="15">
      <c r="A22" s="56">
        <f t="shared" si="0"/>
        <v>7</v>
      </c>
      <c r="B22" s="55">
        <f t="shared" si="3"/>
        <v>45334</v>
      </c>
      <c r="C22" s="54" t="s">
        <v>12</v>
      </c>
      <c r="D22" s="55">
        <f t="shared" si="4"/>
        <v>45340</v>
      </c>
      <c r="E22" s="109"/>
      <c r="F22" s="110"/>
      <c r="G22" s="105"/>
      <c r="H22" s="110"/>
      <c r="I22" s="105"/>
      <c r="J22" s="110"/>
      <c r="K22" s="105"/>
      <c r="L22" s="107"/>
      <c r="M22" s="87"/>
      <c r="N22" s="111"/>
      <c r="O22" s="95">
        <f t="shared" si="1"/>
        <v>0</v>
      </c>
      <c r="S22" s="100"/>
      <c r="V22" s="18">
        <f t="shared" si="2"/>
        <v>7</v>
      </c>
      <c r="W22" s="50">
        <f>SUM($E$7:E22)</f>
        <v>0.041666666666666664</v>
      </c>
      <c r="X22" s="51">
        <f>SUM($F$7:F22)</f>
        <v>3</v>
      </c>
      <c r="Y22" s="50">
        <f>SUM($G$7:G22)</f>
        <v>0.08333333333333333</v>
      </c>
      <c r="Z22" s="51">
        <f>SUM($H$7:H22)</f>
        <v>50</v>
      </c>
      <c r="AA22" s="50">
        <f>SUM($I$7:I22)</f>
        <v>0.08333333333333333</v>
      </c>
      <c r="AB22" s="51">
        <f>SUM($J$7:J22)</f>
        <v>24</v>
      </c>
      <c r="AC22" s="50">
        <f>SUM($K$7:K22)</f>
        <v>0.020833333333333332</v>
      </c>
      <c r="AD22" s="50">
        <f>SUM($L$7:L22)</f>
        <v>0</v>
      </c>
      <c r="AE22" s="50">
        <f>SUM($O$7:O22)</f>
        <v>0.22916666666666666</v>
      </c>
    </row>
    <row r="23" spans="1:31" ht="15">
      <c r="A23" s="56">
        <f t="shared" si="0"/>
        <v>8</v>
      </c>
      <c r="B23" s="55">
        <f t="shared" si="3"/>
        <v>45341</v>
      </c>
      <c r="C23" s="54" t="s">
        <v>12</v>
      </c>
      <c r="D23" s="55">
        <f t="shared" si="4"/>
        <v>45347</v>
      </c>
      <c r="E23" s="109"/>
      <c r="F23" s="106"/>
      <c r="G23" s="105"/>
      <c r="H23" s="106"/>
      <c r="I23" s="105"/>
      <c r="J23" s="106"/>
      <c r="K23" s="105"/>
      <c r="L23" s="107"/>
      <c r="M23" s="87"/>
      <c r="N23" s="111"/>
      <c r="O23" s="95">
        <f t="shared" si="1"/>
        <v>0</v>
      </c>
      <c r="V23" s="18">
        <f t="shared" si="2"/>
        <v>8</v>
      </c>
      <c r="W23" s="50">
        <f>SUM($E$7:E23)</f>
        <v>0.041666666666666664</v>
      </c>
      <c r="X23" s="51">
        <f>SUM($F$7:F23)</f>
        <v>3</v>
      </c>
      <c r="Y23" s="50">
        <f>SUM($G$7:G23)</f>
        <v>0.08333333333333333</v>
      </c>
      <c r="Z23" s="51">
        <f>SUM($H$7:H23)</f>
        <v>50</v>
      </c>
      <c r="AA23" s="50">
        <f>SUM($I$7:I23)</f>
        <v>0.08333333333333333</v>
      </c>
      <c r="AB23" s="51">
        <f>SUM($J$7:J23)</f>
        <v>24</v>
      </c>
      <c r="AC23" s="50">
        <f>SUM($K$7:K23)</f>
        <v>0.020833333333333332</v>
      </c>
      <c r="AD23" s="50">
        <f>SUM($L$7:L23)</f>
        <v>0</v>
      </c>
      <c r="AE23" s="50">
        <f>SUM($O$7:O23)</f>
        <v>0.22916666666666666</v>
      </c>
    </row>
    <row r="24" spans="1:31" ht="15">
      <c r="A24" s="56">
        <f t="shared" si="0"/>
        <v>9</v>
      </c>
      <c r="B24" s="55">
        <f t="shared" si="3"/>
        <v>45348</v>
      </c>
      <c r="C24" s="54" t="s">
        <v>12</v>
      </c>
      <c r="D24" s="55">
        <f t="shared" si="4"/>
        <v>45354</v>
      </c>
      <c r="E24" s="109"/>
      <c r="F24" s="110"/>
      <c r="G24" s="105"/>
      <c r="H24" s="110"/>
      <c r="I24" s="105"/>
      <c r="J24" s="110"/>
      <c r="K24" s="105"/>
      <c r="L24" s="107"/>
      <c r="M24" s="87"/>
      <c r="N24" s="111"/>
      <c r="O24" s="95">
        <f t="shared" si="1"/>
        <v>0</v>
      </c>
      <c r="V24" s="18">
        <f t="shared" si="2"/>
        <v>9</v>
      </c>
      <c r="W24" s="50">
        <f>SUM($E$7:E24)</f>
        <v>0.041666666666666664</v>
      </c>
      <c r="X24" s="51">
        <f>SUM($F$7:F24)</f>
        <v>3</v>
      </c>
      <c r="Y24" s="50">
        <f>SUM($G$7:G24)</f>
        <v>0.08333333333333333</v>
      </c>
      <c r="Z24" s="51">
        <f>SUM($H$7:H24)</f>
        <v>50</v>
      </c>
      <c r="AA24" s="50">
        <f>SUM($I$7:I24)</f>
        <v>0.08333333333333333</v>
      </c>
      <c r="AB24" s="51">
        <f>SUM($J$7:J24)</f>
        <v>24</v>
      </c>
      <c r="AC24" s="50">
        <f>SUM($K$7:K24)</f>
        <v>0.020833333333333332</v>
      </c>
      <c r="AD24" s="50">
        <f>SUM($L$7:L24)</f>
        <v>0</v>
      </c>
      <c r="AE24" s="50">
        <f>SUM($O$7:O24)</f>
        <v>0.22916666666666666</v>
      </c>
    </row>
    <row r="25" spans="1:31" ht="15">
      <c r="A25" s="56">
        <f t="shared" si="0"/>
        <v>10</v>
      </c>
      <c r="B25" s="55">
        <f t="shared" si="3"/>
        <v>45355</v>
      </c>
      <c r="C25" s="54" t="s">
        <v>12</v>
      </c>
      <c r="D25" s="55">
        <f t="shared" si="4"/>
        <v>45361</v>
      </c>
      <c r="E25" s="109"/>
      <c r="F25" s="106"/>
      <c r="G25" s="105"/>
      <c r="H25" s="106"/>
      <c r="I25" s="105"/>
      <c r="J25" s="106"/>
      <c r="K25" s="105"/>
      <c r="L25" s="107"/>
      <c r="M25" s="87"/>
      <c r="N25" s="111"/>
      <c r="O25" s="95">
        <f t="shared" si="1"/>
        <v>0</v>
      </c>
      <c r="V25" s="18">
        <f t="shared" si="2"/>
        <v>10</v>
      </c>
      <c r="W25" s="50">
        <f>SUM($E$7:E25)</f>
        <v>0.041666666666666664</v>
      </c>
      <c r="X25" s="51">
        <f>SUM($F$7:F25)</f>
        <v>3</v>
      </c>
      <c r="Y25" s="50">
        <f>SUM($G$7:G25)</f>
        <v>0.08333333333333333</v>
      </c>
      <c r="Z25" s="51">
        <f>SUM($H$7:H25)</f>
        <v>50</v>
      </c>
      <c r="AA25" s="50">
        <f>SUM($I$7:I25)</f>
        <v>0.08333333333333333</v>
      </c>
      <c r="AB25" s="51">
        <f>SUM($J$7:J25)</f>
        <v>24</v>
      </c>
      <c r="AC25" s="50">
        <f>SUM($K$7:K25)</f>
        <v>0.020833333333333332</v>
      </c>
      <c r="AD25" s="50">
        <f>SUM($L$7:L25)</f>
        <v>0</v>
      </c>
      <c r="AE25" s="50">
        <f>SUM($O$7:O25)</f>
        <v>0.22916666666666666</v>
      </c>
    </row>
    <row r="26" spans="1:31" ht="15">
      <c r="A26" s="56">
        <f t="shared" si="0"/>
        <v>11</v>
      </c>
      <c r="B26" s="55">
        <f t="shared" si="3"/>
        <v>45362</v>
      </c>
      <c r="C26" s="54" t="s">
        <v>12</v>
      </c>
      <c r="D26" s="55">
        <f t="shared" si="4"/>
        <v>45368</v>
      </c>
      <c r="E26" s="109"/>
      <c r="F26" s="110"/>
      <c r="G26" s="105"/>
      <c r="H26" s="110"/>
      <c r="I26" s="105"/>
      <c r="J26" s="110"/>
      <c r="K26" s="105"/>
      <c r="L26" s="107"/>
      <c r="M26" s="87"/>
      <c r="N26" s="111"/>
      <c r="O26" s="95">
        <f t="shared" si="1"/>
        <v>0</v>
      </c>
      <c r="V26" s="18">
        <f t="shared" si="2"/>
        <v>11</v>
      </c>
      <c r="W26" s="50">
        <f>SUM($E$7:E26)</f>
        <v>0.041666666666666664</v>
      </c>
      <c r="X26" s="51">
        <f>SUM($F$7:F26)</f>
        <v>3</v>
      </c>
      <c r="Y26" s="50">
        <f>SUM($G$7:G26)</f>
        <v>0.08333333333333333</v>
      </c>
      <c r="Z26" s="51">
        <f>SUM($H$7:H26)</f>
        <v>50</v>
      </c>
      <c r="AA26" s="50">
        <f>SUM($I$7:I26)</f>
        <v>0.08333333333333333</v>
      </c>
      <c r="AB26" s="51">
        <f>SUM($J$7:J26)</f>
        <v>24</v>
      </c>
      <c r="AC26" s="50">
        <f>SUM($K$7:K26)</f>
        <v>0.020833333333333332</v>
      </c>
      <c r="AD26" s="50">
        <f>SUM($L$7:L26)</f>
        <v>0</v>
      </c>
      <c r="AE26" s="50">
        <f>SUM($O$7:O26)</f>
        <v>0.22916666666666666</v>
      </c>
    </row>
    <row r="27" spans="1:31" ht="15">
      <c r="A27" s="56">
        <f t="shared" si="0"/>
        <v>12</v>
      </c>
      <c r="B27" s="55">
        <f t="shared" si="3"/>
        <v>45369</v>
      </c>
      <c r="C27" s="54" t="s">
        <v>12</v>
      </c>
      <c r="D27" s="55">
        <f t="shared" si="4"/>
        <v>45375</v>
      </c>
      <c r="E27" s="109"/>
      <c r="F27" s="106"/>
      <c r="G27" s="105"/>
      <c r="H27" s="106"/>
      <c r="I27" s="105"/>
      <c r="J27" s="106"/>
      <c r="K27" s="105"/>
      <c r="L27" s="107"/>
      <c r="M27" s="87"/>
      <c r="N27" s="111"/>
      <c r="O27" s="95">
        <f t="shared" si="1"/>
        <v>0</v>
      </c>
      <c r="V27" s="18">
        <f t="shared" si="2"/>
        <v>12</v>
      </c>
      <c r="W27" s="50">
        <f>SUM($E$7:E27)</f>
        <v>0.041666666666666664</v>
      </c>
      <c r="X27" s="51">
        <f>SUM($F$7:F27)</f>
        <v>3</v>
      </c>
      <c r="Y27" s="50">
        <f>SUM($G$7:G27)</f>
        <v>0.08333333333333333</v>
      </c>
      <c r="Z27" s="51">
        <f>SUM($H$7:H27)</f>
        <v>50</v>
      </c>
      <c r="AA27" s="50">
        <f>SUM($I$7:I27)</f>
        <v>0.08333333333333333</v>
      </c>
      <c r="AB27" s="51">
        <f>SUM($J$7:J27)</f>
        <v>24</v>
      </c>
      <c r="AC27" s="50">
        <f>SUM($K$7:K27)</f>
        <v>0.020833333333333332</v>
      </c>
      <c r="AD27" s="50">
        <f>SUM($L$7:L27)</f>
        <v>0</v>
      </c>
      <c r="AE27" s="50">
        <f>SUM($O$7:O27)</f>
        <v>0.22916666666666666</v>
      </c>
    </row>
    <row r="28" spans="1:31" ht="15">
      <c r="A28" s="99">
        <f t="shared" si="0"/>
        <v>13</v>
      </c>
      <c r="B28" s="68">
        <f t="shared" si="3"/>
        <v>45376</v>
      </c>
      <c r="C28" s="67" t="s">
        <v>12</v>
      </c>
      <c r="D28" s="68">
        <f t="shared" si="4"/>
        <v>45382</v>
      </c>
      <c r="E28" s="109"/>
      <c r="F28" s="110"/>
      <c r="G28" s="105"/>
      <c r="H28" s="110"/>
      <c r="I28" s="105"/>
      <c r="J28" s="110"/>
      <c r="K28" s="105"/>
      <c r="L28" s="107"/>
      <c r="M28" s="87"/>
      <c r="N28" s="111"/>
      <c r="O28" s="95">
        <f t="shared" si="1"/>
        <v>0</v>
      </c>
      <c r="V28" s="18">
        <f t="shared" si="2"/>
        <v>13</v>
      </c>
      <c r="W28" s="50">
        <f>SUM($E$7:E28)</f>
        <v>0.041666666666666664</v>
      </c>
      <c r="X28" s="51">
        <f>SUM($F$7:F28)</f>
        <v>3</v>
      </c>
      <c r="Y28" s="50">
        <f>SUM($G$7:G28)</f>
        <v>0.08333333333333333</v>
      </c>
      <c r="Z28" s="51">
        <f>SUM($H$7:H28)</f>
        <v>50</v>
      </c>
      <c r="AA28" s="50">
        <f>SUM($I$7:I28)</f>
        <v>0.08333333333333333</v>
      </c>
      <c r="AB28" s="51">
        <f>SUM($J$7:J28)</f>
        <v>24</v>
      </c>
      <c r="AC28" s="50">
        <f>SUM($K$7:K28)</f>
        <v>0.020833333333333332</v>
      </c>
      <c r="AD28" s="50">
        <f>SUM($L$7:L28)</f>
        <v>0</v>
      </c>
      <c r="AE28" s="50">
        <f>SUM($O$7:O28)</f>
        <v>0.22916666666666666</v>
      </c>
    </row>
    <row r="29" spans="1:31" ht="15">
      <c r="A29" s="56">
        <f t="shared" si="0"/>
        <v>14</v>
      </c>
      <c r="B29" s="55">
        <f t="shared" si="3"/>
        <v>45383</v>
      </c>
      <c r="C29" s="54" t="s">
        <v>12</v>
      </c>
      <c r="D29" s="55">
        <f t="shared" si="4"/>
        <v>45389</v>
      </c>
      <c r="E29" s="109"/>
      <c r="F29" s="106"/>
      <c r="G29" s="105"/>
      <c r="H29" s="106"/>
      <c r="I29" s="105"/>
      <c r="J29" s="106"/>
      <c r="K29" s="105"/>
      <c r="L29" s="107"/>
      <c r="M29" s="87"/>
      <c r="N29" s="111"/>
      <c r="O29" s="95">
        <f t="shared" si="1"/>
        <v>0</v>
      </c>
      <c r="V29" s="18">
        <f t="shared" si="2"/>
        <v>14</v>
      </c>
      <c r="W29" s="50">
        <f>SUM($E$7:E29)</f>
        <v>0.041666666666666664</v>
      </c>
      <c r="X29" s="51">
        <f>SUM($F$7:F29)</f>
        <v>3</v>
      </c>
      <c r="Y29" s="50">
        <f>SUM($G$7:G29)</f>
        <v>0.08333333333333333</v>
      </c>
      <c r="Z29" s="51">
        <f>SUM($H$7:H29)</f>
        <v>50</v>
      </c>
      <c r="AA29" s="50">
        <f>SUM($I$7:I29)</f>
        <v>0.08333333333333333</v>
      </c>
      <c r="AB29" s="51">
        <f>SUM($J$7:J29)</f>
        <v>24</v>
      </c>
      <c r="AC29" s="50">
        <f>SUM($K$7:K29)</f>
        <v>0.020833333333333332</v>
      </c>
      <c r="AD29" s="50">
        <f>SUM($L$7:L29)</f>
        <v>0</v>
      </c>
      <c r="AE29" s="50">
        <f>SUM($O$7:O29)</f>
        <v>0.22916666666666666</v>
      </c>
    </row>
    <row r="30" spans="1:31" ht="15">
      <c r="A30" s="56">
        <f t="shared" si="0"/>
        <v>15</v>
      </c>
      <c r="B30" s="55">
        <f t="shared" si="3"/>
        <v>45390</v>
      </c>
      <c r="C30" s="54" t="s">
        <v>12</v>
      </c>
      <c r="D30" s="55">
        <f t="shared" si="4"/>
        <v>45396</v>
      </c>
      <c r="E30" s="109"/>
      <c r="F30" s="110"/>
      <c r="G30" s="105"/>
      <c r="H30" s="110"/>
      <c r="I30" s="105"/>
      <c r="J30" s="110"/>
      <c r="K30" s="105"/>
      <c r="L30" s="107"/>
      <c r="M30" s="87"/>
      <c r="N30" s="111"/>
      <c r="O30" s="95">
        <f t="shared" si="1"/>
        <v>0</v>
      </c>
      <c r="V30" s="18">
        <f t="shared" si="2"/>
        <v>15</v>
      </c>
      <c r="W30" s="50">
        <f>SUM($E$7:E30)</f>
        <v>0.041666666666666664</v>
      </c>
      <c r="X30" s="51">
        <f>SUM($F$7:F30)</f>
        <v>3</v>
      </c>
      <c r="Y30" s="50">
        <f>SUM($G$7:G30)</f>
        <v>0.08333333333333333</v>
      </c>
      <c r="Z30" s="51">
        <f>SUM($H$7:H30)</f>
        <v>50</v>
      </c>
      <c r="AA30" s="50">
        <f>SUM($I$7:I30)</f>
        <v>0.08333333333333333</v>
      </c>
      <c r="AB30" s="51">
        <f>SUM($J$7:J30)</f>
        <v>24</v>
      </c>
      <c r="AC30" s="50">
        <f>SUM($K$7:K30)</f>
        <v>0.020833333333333332</v>
      </c>
      <c r="AD30" s="50">
        <f>SUM($L$7:L30)</f>
        <v>0</v>
      </c>
      <c r="AE30" s="50">
        <f>SUM($O$7:O30)</f>
        <v>0.22916666666666666</v>
      </c>
    </row>
    <row r="31" spans="1:31" ht="15">
      <c r="A31" s="56">
        <f t="shared" si="0"/>
        <v>16</v>
      </c>
      <c r="B31" s="55">
        <f t="shared" si="3"/>
        <v>45397</v>
      </c>
      <c r="C31" s="54" t="s">
        <v>12</v>
      </c>
      <c r="D31" s="55">
        <f t="shared" si="4"/>
        <v>45403</v>
      </c>
      <c r="E31" s="109"/>
      <c r="F31" s="106"/>
      <c r="G31" s="105"/>
      <c r="H31" s="106"/>
      <c r="I31" s="105"/>
      <c r="J31" s="106"/>
      <c r="K31" s="105"/>
      <c r="L31" s="107"/>
      <c r="M31" s="87"/>
      <c r="N31" s="111"/>
      <c r="O31" s="95">
        <f t="shared" si="1"/>
        <v>0</v>
      </c>
      <c r="V31" s="18">
        <f t="shared" si="2"/>
        <v>16</v>
      </c>
      <c r="W31" s="50">
        <f>SUM($E$7:E31)</f>
        <v>0.041666666666666664</v>
      </c>
      <c r="X31" s="51">
        <f>SUM($F$7:F31)</f>
        <v>3</v>
      </c>
      <c r="Y31" s="50">
        <f>SUM($G$7:G31)</f>
        <v>0.08333333333333333</v>
      </c>
      <c r="Z31" s="51">
        <f>SUM($H$7:H31)</f>
        <v>50</v>
      </c>
      <c r="AA31" s="50">
        <f>SUM($I$7:I31)</f>
        <v>0.08333333333333333</v>
      </c>
      <c r="AB31" s="51">
        <f>SUM($J$7:J31)</f>
        <v>24</v>
      </c>
      <c r="AC31" s="50">
        <f>SUM($K$7:K31)</f>
        <v>0.020833333333333332</v>
      </c>
      <c r="AD31" s="50">
        <f>SUM($L$7:L31)</f>
        <v>0</v>
      </c>
      <c r="AE31" s="50">
        <f>SUM($O$7:O31)</f>
        <v>0.22916666666666666</v>
      </c>
    </row>
    <row r="32" spans="1:31" ht="15">
      <c r="A32" s="56">
        <f t="shared" si="0"/>
        <v>17</v>
      </c>
      <c r="B32" s="55">
        <f t="shared" si="3"/>
        <v>45404</v>
      </c>
      <c r="C32" s="54" t="s">
        <v>12</v>
      </c>
      <c r="D32" s="55">
        <f t="shared" si="4"/>
        <v>45410</v>
      </c>
      <c r="E32" s="109"/>
      <c r="F32" s="110"/>
      <c r="G32" s="105"/>
      <c r="H32" s="110"/>
      <c r="I32" s="105"/>
      <c r="J32" s="110"/>
      <c r="K32" s="105"/>
      <c r="L32" s="107"/>
      <c r="M32" s="87"/>
      <c r="N32" s="111"/>
      <c r="O32" s="95">
        <f t="shared" si="1"/>
        <v>0</v>
      </c>
      <c r="V32" s="18">
        <f t="shared" si="2"/>
        <v>17</v>
      </c>
      <c r="W32" s="50">
        <f>SUM($E$7:E32)</f>
        <v>0.041666666666666664</v>
      </c>
      <c r="X32" s="51">
        <f>SUM($F$7:F32)</f>
        <v>3</v>
      </c>
      <c r="Y32" s="50">
        <f>SUM($G$7:G32)</f>
        <v>0.08333333333333333</v>
      </c>
      <c r="Z32" s="51">
        <f>SUM($H$7:H32)</f>
        <v>50</v>
      </c>
      <c r="AA32" s="50">
        <f>SUM($I$7:I32)</f>
        <v>0.08333333333333333</v>
      </c>
      <c r="AB32" s="51">
        <f>SUM($J$7:J32)</f>
        <v>24</v>
      </c>
      <c r="AC32" s="50">
        <f>SUM($K$7:K32)</f>
        <v>0.020833333333333332</v>
      </c>
      <c r="AD32" s="50">
        <f>SUM($L$7:L32)</f>
        <v>0</v>
      </c>
      <c r="AE32" s="50">
        <f>SUM($O$7:O32)</f>
        <v>0.22916666666666666</v>
      </c>
    </row>
    <row r="33" spans="1:31" ht="15">
      <c r="A33" s="56">
        <f t="shared" si="0"/>
        <v>18</v>
      </c>
      <c r="B33" s="55">
        <f t="shared" si="3"/>
        <v>45411</v>
      </c>
      <c r="C33" s="54" t="s">
        <v>12</v>
      </c>
      <c r="D33" s="55">
        <f t="shared" si="4"/>
        <v>45417</v>
      </c>
      <c r="E33" s="109"/>
      <c r="F33" s="106"/>
      <c r="G33" s="105"/>
      <c r="H33" s="106"/>
      <c r="I33" s="105"/>
      <c r="J33" s="106"/>
      <c r="K33" s="105"/>
      <c r="L33" s="107"/>
      <c r="M33" s="87"/>
      <c r="N33" s="111"/>
      <c r="O33" s="95">
        <f t="shared" si="1"/>
        <v>0</v>
      </c>
      <c r="V33" s="18">
        <f t="shared" si="2"/>
        <v>18</v>
      </c>
      <c r="W33" s="50">
        <f>SUM($E$7:E33)</f>
        <v>0.041666666666666664</v>
      </c>
      <c r="X33" s="51">
        <f>SUM($F$7:F33)</f>
        <v>3</v>
      </c>
      <c r="Y33" s="50">
        <f>SUM($G$7:G33)</f>
        <v>0.08333333333333333</v>
      </c>
      <c r="Z33" s="51">
        <f>SUM($H$7:H33)</f>
        <v>50</v>
      </c>
      <c r="AA33" s="50">
        <f>SUM($I$7:I33)</f>
        <v>0.08333333333333333</v>
      </c>
      <c r="AB33" s="51">
        <f>SUM($J$7:J33)</f>
        <v>24</v>
      </c>
      <c r="AC33" s="50">
        <f>SUM($K$7:K33)</f>
        <v>0.020833333333333332</v>
      </c>
      <c r="AD33" s="50">
        <f>SUM($L$7:L33)</f>
        <v>0</v>
      </c>
      <c r="AE33" s="50">
        <f>SUM($O$7:O33)</f>
        <v>0.22916666666666666</v>
      </c>
    </row>
    <row r="34" spans="1:31" ht="15">
      <c r="A34" s="56">
        <f t="shared" si="0"/>
        <v>19</v>
      </c>
      <c r="B34" s="55">
        <f t="shared" si="3"/>
        <v>45418</v>
      </c>
      <c r="C34" s="54" t="s">
        <v>12</v>
      </c>
      <c r="D34" s="55">
        <f t="shared" si="4"/>
        <v>45424</v>
      </c>
      <c r="E34" s="109"/>
      <c r="F34" s="110"/>
      <c r="G34" s="105"/>
      <c r="H34" s="110"/>
      <c r="I34" s="105"/>
      <c r="J34" s="110"/>
      <c r="K34" s="105"/>
      <c r="L34" s="107"/>
      <c r="M34" s="87"/>
      <c r="N34" s="111"/>
      <c r="O34" s="95">
        <f t="shared" si="1"/>
        <v>0</v>
      </c>
      <c r="V34" s="18">
        <f t="shared" si="2"/>
        <v>19</v>
      </c>
      <c r="W34" s="50">
        <f>SUM($E$7:E34)</f>
        <v>0.041666666666666664</v>
      </c>
      <c r="X34" s="51">
        <f>SUM($F$7:F34)</f>
        <v>3</v>
      </c>
      <c r="Y34" s="50">
        <f>SUM($G$7:G34)</f>
        <v>0.08333333333333333</v>
      </c>
      <c r="Z34" s="51">
        <f>SUM($H$7:H34)</f>
        <v>50</v>
      </c>
      <c r="AA34" s="50">
        <f>SUM($I$7:I34)</f>
        <v>0.08333333333333333</v>
      </c>
      <c r="AB34" s="51">
        <f>SUM($J$7:J34)</f>
        <v>24</v>
      </c>
      <c r="AC34" s="50">
        <f>SUM($K$7:K34)</f>
        <v>0.020833333333333332</v>
      </c>
      <c r="AD34" s="50">
        <f>SUM($L$7:L34)</f>
        <v>0</v>
      </c>
      <c r="AE34" s="50">
        <f>SUM($O$7:O34)</f>
        <v>0.22916666666666666</v>
      </c>
    </row>
    <row r="35" spans="1:31" ht="15">
      <c r="A35" s="56">
        <f t="shared" si="0"/>
        <v>20</v>
      </c>
      <c r="B35" s="55">
        <f t="shared" si="3"/>
        <v>45425</v>
      </c>
      <c r="C35" s="54" t="s">
        <v>12</v>
      </c>
      <c r="D35" s="55">
        <f t="shared" si="4"/>
        <v>45431</v>
      </c>
      <c r="E35" s="109"/>
      <c r="F35" s="106"/>
      <c r="G35" s="105"/>
      <c r="H35" s="106"/>
      <c r="I35" s="105"/>
      <c r="J35" s="106"/>
      <c r="K35" s="105"/>
      <c r="L35" s="107"/>
      <c r="M35" s="87"/>
      <c r="N35" s="111"/>
      <c r="O35" s="95">
        <f t="shared" si="1"/>
        <v>0</v>
      </c>
      <c r="V35" s="18">
        <f t="shared" si="2"/>
        <v>20</v>
      </c>
      <c r="W35" s="50">
        <f>SUM($E$7:E35)</f>
        <v>0.041666666666666664</v>
      </c>
      <c r="X35" s="51">
        <f>SUM($F$7:F35)</f>
        <v>3</v>
      </c>
      <c r="Y35" s="50">
        <f>SUM($G$7:G35)</f>
        <v>0.08333333333333333</v>
      </c>
      <c r="Z35" s="51">
        <f>SUM($H$7:H35)</f>
        <v>50</v>
      </c>
      <c r="AA35" s="50">
        <f>SUM($I$7:I35)</f>
        <v>0.08333333333333333</v>
      </c>
      <c r="AB35" s="51">
        <f>SUM($J$7:J35)</f>
        <v>24</v>
      </c>
      <c r="AC35" s="50">
        <f>SUM($K$7:K35)</f>
        <v>0.020833333333333332</v>
      </c>
      <c r="AD35" s="50">
        <f>SUM($L$7:L35)</f>
        <v>0</v>
      </c>
      <c r="AE35" s="50">
        <f>SUM($O$7:O35)</f>
        <v>0.22916666666666666</v>
      </c>
    </row>
    <row r="36" spans="1:31" ht="15">
      <c r="A36" s="56">
        <f t="shared" si="0"/>
        <v>21</v>
      </c>
      <c r="B36" s="55">
        <f t="shared" si="3"/>
        <v>45432</v>
      </c>
      <c r="C36" s="54" t="s">
        <v>12</v>
      </c>
      <c r="D36" s="55">
        <f t="shared" si="4"/>
        <v>45438</v>
      </c>
      <c r="E36" s="109"/>
      <c r="F36" s="110"/>
      <c r="G36" s="105"/>
      <c r="H36" s="110"/>
      <c r="I36" s="105"/>
      <c r="J36" s="110"/>
      <c r="K36" s="105"/>
      <c r="L36" s="107"/>
      <c r="M36" s="87"/>
      <c r="N36" s="111"/>
      <c r="O36" s="95">
        <f t="shared" si="1"/>
        <v>0</v>
      </c>
      <c r="V36" s="18">
        <f t="shared" si="2"/>
        <v>21</v>
      </c>
      <c r="W36" s="50">
        <f>SUM($E$7:E36)</f>
        <v>0.041666666666666664</v>
      </c>
      <c r="X36" s="51">
        <f>SUM($F$7:F36)</f>
        <v>3</v>
      </c>
      <c r="Y36" s="50">
        <f>SUM($G$7:G36)</f>
        <v>0.08333333333333333</v>
      </c>
      <c r="Z36" s="51">
        <f>SUM($H$7:H36)</f>
        <v>50</v>
      </c>
      <c r="AA36" s="50">
        <f>SUM($I$7:I36)</f>
        <v>0.08333333333333333</v>
      </c>
      <c r="AB36" s="51">
        <f>SUM($J$7:J36)</f>
        <v>24</v>
      </c>
      <c r="AC36" s="50">
        <f>SUM($K$7:K36)</f>
        <v>0.020833333333333332</v>
      </c>
      <c r="AD36" s="50">
        <f>SUM($L$7:L36)</f>
        <v>0</v>
      </c>
      <c r="AE36" s="50">
        <f>SUM($O$7:O36)</f>
        <v>0.22916666666666666</v>
      </c>
    </row>
    <row r="37" spans="1:31" ht="15">
      <c r="A37" s="56">
        <f t="shared" si="0"/>
        <v>22</v>
      </c>
      <c r="B37" s="55">
        <f t="shared" si="3"/>
        <v>45439</v>
      </c>
      <c r="C37" s="54" t="s">
        <v>12</v>
      </c>
      <c r="D37" s="55">
        <f t="shared" si="4"/>
        <v>45445</v>
      </c>
      <c r="E37" s="109"/>
      <c r="F37" s="106"/>
      <c r="G37" s="105"/>
      <c r="H37" s="106"/>
      <c r="I37" s="105"/>
      <c r="J37" s="106"/>
      <c r="K37" s="105"/>
      <c r="L37" s="107"/>
      <c r="M37" s="87"/>
      <c r="N37" s="111"/>
      <c r="O37" s="95">
        <f t="shared" si="1"/>
        <v>0</v>
      </c>
      <c r="V37" s="18">
        <f t="shared" si="2"/>
        <v>22</v>
      </c>
      <c r="W37" s="50">
        <f>SUM($E$7:E37)</f>
        <v>0.041666666666666664</v>
      </c>
      <c r="X37" s="51">
        <f>SUM($F$7:F37)</f>
        <v>3</v>
      </c>
      <c r="Y37" s="50">
        <f>SUM($G$7:G37)</f>
        <v>0.08333333333333333</v>
      </c>
      <c r="Z37" s="51">
        <f>SUM($H$7:H37)</f>
        <v>50</v>
      </c>
      <c r="AA37" s="50">
        <f>SUM($I$7:I37)</f>
        <v>0.08333333333333333</v>
      </c>
      <c r="AB37" s="51">
        <f>SUM($J$7:J37)</f>
        <v>24</v>
      </c>
      <c r="AC37" s="50">
        <f>SUM($K$7:K37)</f>
        <v>0.020833333333333332</v>
      </c>
      <c r="AD37" s="50">
        <f>SUM($L$7:L37)</f>
        <v>0</v>
      </c>
      <c r="AE37" s="50">
        <f>SUM($O$7:O37)</f>
        <v>0.22916666666666666</v>
      </c>
    </row>
    <row r="38" spans="1:31" ht="15">
      <c r="A38" s="56">
        <f t="shared" si="0"/>
        <v>23</v>
      </c>
      <c r="B38" s="55">
        <f t="shared" si="3"/>
        <v>45446</v>
      </c>
      <c r="C38" s="54" t="s">
        <v>12</v>
      </c>
      <c r="D38" s="55">
        <f t="shared" si="4"/>
        <v>45452</v>
      </c>
      <c r="E38" s="109"/>
      <c r="F38" s="110"/>
      <c r="G38" s="105"/>
      <c r="H38" s="110"/>
      <c r="I38" s="105"/>
      <c r="J38" s="110"/>
      <c r="K38" s="105"/>
      <c r="L38" s="107"/>
      <c r="M38" s="87"/>
      <c r="N38" s="111"/>
      <c r="O38" s="95">
        <f t="shared" si="1"/>
        <v>0</v>
      </c>
      <c r="V38" s="18">
        <f t="shared" si="2"/>
        <v>23</v>
      </c>
      <c r="W38" s="50">
        <f>SUM($E$7:E38)</f>
        <v>0.041666666666666664</v>
      </c>
      <c r="X38" s="51">
        <f>SUM($F$7:F38)</f>
        <v>3</v>
      </c>
      <c r="Y38" s="50">
        <f>SUM($G$7:G38)</f>
        <v>0.08333333333333333</v>
      </c>
      <c r="Z38" s="51">
        <f>SUM($H$7:H38)</f>
        <v>50</v>
      </c>
      <c r="AA38" s="50">
        <f>SUM($I$7:I38)</f>
        <v>0.08333333333333333</v>
      </c>
      <c r="AB38" s="51">
        <f>SUM($J$7:J38)</f>
        <v>24</v>
      </c>
      <c r="AC38" s="50">
        <f>SUM($K$7:K38)</f>
        <v>0.020833333333333332</v>
      </c>
      <c r="AD38" s="50">
        <f>SUM($L$7:L38)</f>
        <v>0</v>
      </c>
      <c r="AE38" s="50">
        <f>SUM($O$7:O38)</f>
        <v>0.22916666666666666</v>
      </c>
    </row>
    <row r="39" spans="1:31" ht="15">
      <c r="A39" s="56">
        <f t="shared" si="0"/>
        <v>24</v>
      </c>
      <c r="B39" s="55">
        <f t="shared" si="3"/>
        <v>45453</v>
      </c>
      <c r="C39" s="54" t="s">
        <v>12</v>
      </c>
      <c r="D39" s="55">
        <f t="shared" si="4"/>
        <v>45459</v>
      </c>
      <c r="E39" s="109"/>
      <c r="F39" s="106"/>
      <c r="G39" s="105"/>
      <c r="H39" s="106"/>
      <c r="I39" s="105"/>
      <c r="J39" s="106"/>
      <c r="K39" s="105"/>
      <c r="L39" s="107"/>
      <c r="M39" s="87"/>
      <c r="N39" s="111"/>
      <c r="O39" s="95">
        <f t="shared" si="1"/>
        <v>0</v>
      </c>
      <c r="V39" s="18">
        <f t="shared" si="2"/>
        <v>24</v>
      </c>
      <c r="W39" s="50">
        <f>SUM($E$7:E39)</f>
        <v>0.041666666666666664</v>
      </c>
      <c r="X39" s="51">
        <f>SUM($F$7:F39)</f>
        <v>3</v>
      </c>
      <c r="Y39" s="50">
        <f>SUM($G$7:G39)</f>
        <v>0.08333333333333333</v>
      </c>
      <c r="Z39" s="51">
        <f>SUM($H$7:H39)</f>
        <v>50</v>
      </c>
      <c r="AA39" s="50">
        <f>SUM($I$7:I39)</f>
        <v>0.08333333333333333</v>
      </c>
      <c r="AB39" s="51">
        <f>SUM($J$7:J39)</f>
        <v>24</v>
      </c>
      <c r="AC39" s="50">
        <f>SUM($K$7:K39)</f>
        <v>0.020833333333333332</v>
      </c>
      <c r="AD39" s="50">
        <f>SUM($L$7:L39)</f>
        <v>0</v>
      </c>
      <c r="AE39" s="50">
        <f>SUM($O$7:O39)</f>
        <v>0.22916666666666666</v>
      </c>
    </row>
    <row r="40" spans="1:31" ht="15">
      <c r="A40" s="56">
        <f t="shared" si="0"/>
        <v>25</v>
      </c>
      <c r="B40" s="55">
        <f t="shared" si="3"/>
        <v>45460</v>
      </c>
      <c r="C40" s="54" t="s">
        <v>12</v>
      </c>
      <c r="D40" s="55">
        <f t="shared" si="4"/>
        <v>45466</v>
      </c>
      <c r="E40" s="109"/>
      <c r="F40" s="110"/>
      <c r="G40" s="105"/>
      <c r="H40" s="110"/>
      <c r="I40" s="105"/>
      <c r="J40" s="110"/>
      <c r="K40" s="105"/>
      <c r="L40" s="107"/>
      <c r="M40" s="87"/>
      <c r="N40" s="111"/>
      <c r="O40" s="95">
        <f t="shared" si="1"/>
        <v>0</v>
      </c>
      <c r="V40" s="18">
        <f t="shared" si="2"/>
        <v>25</v>
      </c>
      <c r="W40" s="50">
        <f>SUM($E$7:E40)</f>
        <v>0.041666666666666664</v>
      </c>
      <c r="X40" s="51">
        <f>SUM($F$7:F40)</f>
        <v>3</v>
      </c>
      <c r="Y40" s="50">
        <f>SUM($G$7:G40)</f>
        <v>0.08333333333333333</v>
      </c>
      <c r="Z40" s="51">
        <f>SUM($H$7:H40)</f>
        <v>50</v>
      </c>
      <c r="AA40" s="50">
        <f>SUM($I$7:I40)</f>
        <v>0.08333333333333333</v>
      </c>
      <c r="AB40" s="51">
        <f>SUM($J$7:J40)</f>
        <v>24</v>
      </c>
      <c r="AC40" s="50">
        <f>SUM($K$7:K40)</f>
        <v>0.020833333333333332</v>
      </c>
      <c r="AD40" s="50">
        <f>SUM($L$7:L40)</f>
        <v>0</v>
      </c>
      <c r="AE40" s="50">
        <f>SUM($O$7:O40)</f>
        <v>0.22916666666666666</v>
      </c>
    </row>
    <row r="41" spans="1:31" ht="15">
      <c r="A41" s="99">
        <f t="shared" si="0"/>
        <v>26</v>
      </c>
      <c r="B41" s="68">
        <f t="shared" si="3"/>
        <v>45467</v>
      </c>
      <c r="C41" s="67" t="s">
        <v>12</v>
      </c>
      <c r="D41" s="68">
        <f t="shared" si="4"/>
        <v>45473</v>
      </c>
      <c r="E41" s="109"/>
      <c r="F41" s="106"/>
      <c r="G41" s="105"/>
      <c r="H41" s="106"/>
      <c r="I41" s="105"/>
      <c r="J41" s="106"/>
      <c r="K41" s="105"/>
      <c r="L41" s="107"/>
      <c r="M41" s="87"/>
      <c r="N41" s="111"/>
      <c r="O41" s="95">
        <f t="shared" si="1"/>
        <v>0</v>
      </c>
      <c r="V41" s="18">
        <f t="shared" si="2"/>
        <v>26</v>
      </c>
      <c r="W41" s="50">
        <f>SUM($E$7:E41)</f>
        <v>0.041666666666666664</v>
      </c>
      <c r="X41" s="51">
        <f>SUM($F$7:F41)</f>
        <v>3</v>
      </c>
      <c r="Y41" s="50">
        <f>SUM($G$7:G41)</f>
        <v>0.08333333333333333</v>
      </c>
      <c r="Z41" s="51">
        <f>SUM($H$7:H41)</f>
        <v>50</v>
      </c>
      <c r="AA41" s="50">
        <f>SUM($I$7:I41)</f>
        <v>0.08333333333333333</v>
      </c>
      <c r="AB41" s="51">
        <f>SUM($J$7:J41)</f>
        <v>24</v>
      </c>
      <c r="AC41" s="50">
        <f>SUM($K$7:K41)</f>
        <v>0.020833333333333332</v>
      </c>
      <c r="AD41" s="50">
        <f>SUM($L$7:L41)</f>
        <v>0</v>
      </c>
      <c r="AE41" s="50">
        <f>SUM($O$7:O41)</f>
        <v>0.22916666666666666</v>
      </c>
    </row>
    <row r="42" spans="1:31" ht="15">
      <c r="A42" s="56">
        <f t="shared" si="0"/>
        <v>27</v>
      </c>
      <c r="B42" s="55">
        <f t="shared" si="3"/>
        <v>45474</v>
      </c>
      <c r="C42" s="54" t="s">
        <v>12</v>
      </c>
      <c r="D42" s="55">
        <f t="shared" si="4"/>
        <v>45480</v>
      </c>
      <c r="E42" s="109"/>
      <c r="F42" s="110"/>
      <c r="G42" s="105"/>
      <c r="H42" s="110"/>
      <c r="I42" s="105"/>
      <c r="J42" s="110"/>
      <c r="K42" s="105"/>
      <c r="L42" s="107"/>
      <c r="M42" s="87"/>
      <c r="N42" s="111"/>
      <c r="O42" s="95">
        <f t="shared" si="1"/>
        <v>0</v>
      </c>
      <c r="V42" s="18">
        <f t="shared" si="2"/>
        <v>27</v>
      </c>
      <c r="W42" s="50">
        <f>SUM($E$7:E42)</f>
        <v>0.041666666666666664</v>
      </c>
      <c r="X42" s="51">
        <f>SUM($F$7:F42)</f>
        <v>3</v>
      </c>
      <c r="Y42" s="50">
        <f>SUM($G$7:G42)</f>
        <v>0.08333333333333333</v>
      </c>
      <c r="Z42" s="51">
        <f>SUM($H$7:H42)</f>
        <v>50</v>
      </c>
      <c r="AA42" s="50">
        <f>SUM($I$7:I42)</f>
        <v>0.08333333333333333</v>
      </c>
      <c r="AB42" s="51">
        <f>SUM($J$7:J42)</f>
        <v>24</v>
      </c>
      <c r="AC42" s="50">
        <f>SUM($K$7:K42)</f>
        <v>0.020833333333333332</v>
      </c>
      <c r="AD42" s="50">
        <f>SUM($L$7:L42)</f>
        <v>0</v>
      </c>
      <c r="AE42" s="50">
        <f>SUM($O$7:O42)</f>
        <v>0.22916666666666666</v>
      </c>
    </row>
    <row r="43" spans="1:31" ht="15">
      <c r="A43" s="56">
        <f t="shared" si="0"/>
        <v>28</v>
      </c>
      <c r="B43" s="55">
        <f t="shared" si="3"/>
        <v>45481</v>
      </c>
      <c r="C43" s="54" t="s">
        <v>12</v>
      </c>
      <c r="D43" s="55">
        <f t="shared" si="4"/>
        <v>45487</v>
      </c>
      <c r="E43" s="109"/>
      <c r="F43" s="106"/>
      <c r="G43" s="105"/>
      <c r="H43" s="106"/>
      <c r="I43" s="105"/>
      <c r="J43" s="106"/>
      <c r="K43" s="105"/>
      <c r="L43" s="107"/>
      <c r="M43" s="87"/>
      <c r="N43" s="111"/>
      <c r="O43" s="95">
        <f t="shared" si="1"/>
        <v>0</v>
      </c>
      <c r="V43" s="18">
        <f t="shared" si="2"/>
        <v>28</v>
      </c>
      <c r="W43" s="50">
        <f>SUM($E$7:E43)</f>
        <v>0.041666666666666664</v>
      </c>
      <c r="X43" s="51">
        <f>SUM($F$7:F43)</f>
        <v>3</v>
      </c>
      <c r="Y43" s="50">
        <f>SUM($G$7:G43)</f>
        <v>0.08333333333333333</v>
      </c>
      <c r="Z43" s="51">
        <f>SUM($H$7:H43)</f>
        <v>50</v>
      </c>
      <c r="AA43" s="50">
        <f>SUM($I$7:I43)</f>
        <v>0.08333333333333333</v>
      </c>
      <c r="AB43" s="51">
        <f>SUM($J$7:J43)</f>
        <v>24</v>
      </c>
      <c r="AC43" s="50">
        <f>SUM($K$7:K43)</f>
        <v>0.020833333333333332</v>
      </c>
      <c r="AD43" s="50">
        <f>SUM($L$7:L43)</f>
        <v>0</v>
      </c>
      <c r="AE43" s="50">
        <f>SUM($O$7:O43)</f>
        <v>0.22916666666666666</v>
      </c>
    </row>
    <row r="44" spans="1:31" ht="15">
      <c r="A44" s="56">
        <f t="shared" si="0"/>
        <v>29</v>
      </c>
      <c r="B44" s="55">
        <f t="shared" si="3"/>
        <v>45488</v>
      </c>
      <c r="C44" s="54" t="s">
        <v>12</v>
      </c>
      <c r="D44" s="55">
        <f t="shared" si="4"/>
        <v>45494</v>
      </c>
      <c r="E44" s="109"/>
      <c r="F44" s="110"/>
      <c r="G44" s="105"/>
      <c r="H44" s="110"/>
      <c r="I44" s="105"/>
      <c r="J44" s="110"/>
      <c r="K44" s="105"/>
      <c r="L44" s="107"/>
      <c r="M44" s="87"/>
      <c r="N44" s="111"/>
      <c r="O44" s="95">
        <f t="shared" si="1"/>
        <v>0</v>
      </c>
      <c r="V44" s="18">
        <f t="shared" si="2"/>
        <v>29</v>
      </c>
      <c r="W44" s="50">
        <f>SUM($E$7:E44)</f>
        <v>0.041666666666666664</v>
      </c>
      <c r="X44" s="51">
        <f>SUM($F$7:F44)</f>
        <v>3</v>
      </c>
      <c r="Y44" s="50">
        <f>SUM($G$7:G44)</f>
        <v>0.08333333333333333</v>
      </c>
      <c r="Z44" s="51">
        <f>SUM($H$7:H44)</f>
        <v>50</v>
      </c>
      <c r="AA44" s="50">
        <f>SUM($I$7:I44)</f>
        <v>0.08333333333333333</v>
      </c>
      <c r="AB44" s="51">
        <f>SUM($J$7:J44)</f>
        <v>24</v>
      </c>
      <c r="AC44" s="50">
        <f>SUM($K$7:K44)</f>
        <v>0.020833333333333332</v>
      </c>
      <c r="AD44" s="50">
        <f>SUM($L$7:L44)</f>
        <v>0</v>
      </c>
      <c r="AE44" s="50">
        <f>SUM($O$7:O44)</f>
        <v>0.22916666666666666</v>
      </c>
    </row>
    <row r="45" spans="1:31" ht="15">
      <c r="A45" s="56">
        <f t="shared" si="0"/>
        <v>30</v>
      </c>
      <c r="B45" s="55">
        <f t="shared" si="3"/>
        <v>45495</v>
      </c>
      <c r="C45" s="54" t="s">
        <v>12</v>
      </c>
      <c r="D45" s="55">
        <f t="shared" si="4"/>
        <v>45501</v>
      </c>
      <c r="E45" s="109"/>
      <c r="F45" s="106"/>
      <c r="G45" s="105"/>
      <c r="H45" s="106"/>
      <c r="I45" s="105"/>
      <c r="J45" s="106"/>
      <c r="K45" s="105"/>
      <c r="L45" s="107"/>
      <c r="M45" s="87"/>
      <c r="N45" s="111"/>
      <c r="O45" s="95">
        <f t="shared" si="1"/>
        <v>0</v>
      </c>
      <c r="V45" s="18">
        <f t="shared" si="2"/>
        <v>30</v>
      </c>
      <c r="W45" s="50">
        <f>SUM($E$7:E45)</f>
        <v>0.041666666666666664</v>
      </c>
      <c r="X45" s="51">
        <f>SUM($F$7:F45)</f>
        <v>3</v>
      </c>
      <c r="Y45" s="50">
        <f>SUM($G$7:G45)</f>
        <v>0.08333333333333333</v>
      </c>
      <c r="Z45" s="51">
        <f>SUM($H$7:H45)</f>
        <v>50</v>
      </c>
      <c r="AA45" s="50">
        <f>SUM($I$7:I45)</f>
        <v>0.08333333333333333</v>
      </c>
      <c r="AB45" s="51">
        <f>SUM($J$7:J45)</f>
        <v>24</v>
      </c>
      <c r="AC45" s="50">
        <f>SUM($K$7:K45)</f>
        <v>0.020833333333333332</v>
      </c>
      <c r="AD45" s="50">
        <f>SUM($L$7:L45)</f>
        <v>0</v>
      </c>
      <c r="AE45" s="50">
        <f>SUM($O$7:O45)</f>
        <v>0.22916666666666666</v>
      </c>
    </row>
    <row r="46" spans="1:31" ht="15">
      <c r="A46" s="56">
        <f t="shared" si="0"/>
        <v>31</v>
      </c>
      <c r="B46" s="55">
        <f t="shared" si="3"/>
        <v>45502</v>
      </c>
      <c r="C46" s="54" t="s">
        <v>12</v>
      </c>
      <c r="D46" s="55">
        <f t="shared" si="4"/>
        <v>45508</v>
      </c>
      <c r="E46" s="109"/>
      <c r="F46" s="110"/>
      <c r="G46" s="105"/>
      <c r="H46" s="110"/>
      <c r="I46" s="105"/>
      <c r="J46" s="110"/>
      <c r="K46" s="105"/>
      <c r="L46" s="107"/>
      <c r="M46" s="87"/>
      <c r="N46" s="111"/>
      <c r="O46" s="95">
        <f t="shared" si="1"/>
        <v>0</v>
      </c>
      <c r="V46" s="18">
        <f t="shared" si="2"/>
        <v>31</v>
      </c>
      <c r="W46" s="50">
        <f>SUM($E$7:E46)</f>
        <v>0.041666666666666664</v>
      </c>
      <c r="X46" s="51">
        <f>SUM($F$7:F46)</f>
        <v>3</v>
      </c>
      <c r="Y46" s="50">
        <f>SUM($G$7:G46)</f>
        <v>0.08333333333333333</v>
      </c>
      <c r="Z46" s="51">
        <f>SUM($H$7:H46)</f>
        <v>50</v>
      </c>
      <c r="AA46" s="50">
        <f>SUM($I$7:I46)</f>
        <v>0.08333333333333333</v>
      </c>
      <c r="AB46" s="51">
        <f>SUM($J$7:J46)</f>
        <v>24</v>
      </c>
      <c r="AC46" s="50">
        <f>SUM($K$7:K46)</f>
        <v>0.020833333333333332</v>
      </c>
      <c r="AD46" s="50">
        <f>SUM($L$7:L46)</f>
        <v>0</v>
      </c>
      <c r="AE46" s="50">
        <f>SUM($O$7:O46)</f>
        <v>0.22916666666666666</v>
      </c>
    </row>
    <row r="47" spans="1:31" ht="15">
      <c r="A47" s="56">
        <f t="shared" si="0"/>
        <v>32</v>
      </c>
      <c r="B47" s="55">
        <f t="shared" si="3"/>
        <v>45509</v>
      </c>
      <c r="C47" s="54" t="s">
        <v>12</v>
      </c>
      <c r="D47" s="55">
        <f t="shared" si="4"/>
        <v>45515</v>
      </c>
      <c r="E47" s="109"/>
      <c r="F47" s="106"/>
      <c r="G47" s="105"/>
      <c r="H47" s="106"/>
      <c r="I47" s="105"/>
      <c r="J47" s="106"/>
      <c r="K47" s="105"/>
      <c r="L47" s="107"/>
      <c r="M47" s="87"/>
      <c r="N47" s="111"/>
      <c r="O47" s="95">
        <f t="shared" si="1"/>
        <v>0</v>
      </c>
      <c r="V47" s="18">
        <f t="shared" si="2"/>
        <v>32</v>
      </c>
      <c r="W47" s="50">
        <f>SUM($E$7:E47)</f>
        <v>0.041666666666666664</v>
      </c>
      <c r="X47" s="51">
        <f>SUM($F$7:F47)</f>
        <v>3</v>
      </c>
      <c r="Y47" s="50">
        <f>SUM($G$7:G47)</f>
        <v>0.08333333333333333</v>
      </c>
      <c r="Z47" s="51">
        <f>SUM($H$7:H47)</f>
        <v>50</v>
      </c>
      <c r="AA47" s="50">
        <f>SUM($I$7:I47)</f>
        <v>0.08333333333333333</v>
      </c>
      <c r="AB47" s="51">
        <f>SUM($J$7:J47)</f>
        <v>24</v>
      </c>
      <c r="AC47" s="50">
        <f>SUM($K$7:K47)</f>
        <v>0.020833333333333332</v>
      </c>
      <c r="AD47" s="50">
        <f>SUM($L$7:L47)</f>
        <v>0</v>
      </c>
      <c r="AE47" s="50">
        <f>SUM($O$7:O47)</f>
        <v>0.22916666666666666</v>
      </c>
    </row>
    <row r="48" spans="1:31" ht="15">
      <c r="A48" s="56">
        <f t="shared" si="0"/>
        <v>33</v>
      </c>
      <c r="B48" s="55">
        <f t="shared" si="3"/>
        <v>45516</v>
      </c>
      <c r="C48" s="54" t="s">
        <v>12</v>
      </c>
      <c r="D48" s="55">
        <f t="shared" si="4"/>
        <v>45522</v>
      </c>
      <c r="E48" s="109"/>
      <c r="F48" s="110"/>
      <c r="G48" s="105"/>
      <c r="H48" s="110"/>
      <c r="I48" s="105"/>
      <c r="J48" s="110"/>
      <c r="K48" s="105"/>
      <c r="L48" s="107"/>
      <c r="M48" s="87"/>
      <c r="N48" s="111"/>
      <c r="O48" s="95">
        <f t="shared" si="1"/>
        <v>0</v>
      </c>
      <c r="V48" s="18">
        <f t="shared" si="2"/>
        <v>33</v>
      </c>
      <c r="W48" s="50">
        <f>SUM($E$7:E48)</f>
        <v>0.041666666666666664</v>
      </c>
      <c r="X48" s="51">
        <f>SUM($F$7:F48)</f>
        <v>3</v>
      </c>
      <c r="Y48" s="50">
        <f>SUM($G$7:G48)</f>
        <v>0.08333333333333333</v>
      </c>
      <c r="Z48" s="51">
        <f>SUM($H$7:H48)</f>
        <v>50</v>
      </c>
      <c r="AA48" s="50">
        <f>SUM($I$7:I48)</f>
        <v>0.08333333333333333</v>
      </c>
      <c r="AB48" s="51">
        <f>SUM($J$7:J48)</f>
        <v>24</v>
      </c>
      <c r="AC48" s="50">
        <f>SUM($K$7:K48)</f>
        <v>0.020833333333333332</v>
      </c>
      <c r="AD48" s="50">
        <f>SUM($L$7:L48)</f>
        <v>0</v>
      </c>
      <c r="AE48" s="50">
        <f>SUM($O$7:O48)</f>
        <v>0.22916666666666666</v>
      </c>
    </row>
    <row r="49" spans="1:31" ht="15">
      <c r="A49" s="56">
        <f t="shared" si="0"/>
        <v>34</v>
      </c>
      <c r="B49" s="55">
        <f t="shared" si="3"/>
        <v>45523</v>
      </c>
      <c r="C49" s="54" t="s">
        <v>12</v>
      </c>
      <c r="D49" s="55">
        <f t="shared" si="4"/>
        <v>45529</v>
      </c>
      <c r="E49" s="109"/>
      <c r="F49" s="106"/>
      <c r="G49" s="105"/>
      <c r="H49" s="106"/>
      <c r="I49" s="105"/>
      <c r="J49" s="106"/>
      <c r="K49" s="105"/>
      <c r="L49" s="107"/>
      <c r="M49" s="87"/>
      <c r="N49" s="111"/>
      <c r="O49" s="95">
        <f t="shared" si="1"/>
        <v>0</v>
      </c>
      <c r="V49" s="18">
        <f t="shared" si="2"/>
        <v>34</v>
      </c>
      <c r="W49" s="50">
        <f>SUM($E$7:E49)</f>
        <v>0.041666666666666664</v>
      </c>
      <c r="X49" s="51">
        <f>SUM($F$7:F49)</f>
        <v>3</v>
      </c>
      <c r="Y49" s="50">
        <f>SUM($G$7:G49)</f>
        <v>0.08333333333333333</v>
      </c>
      <c r="Z49" s="51">
        <f>SUM($H$7:H49)</f>
        <v>50</v>
      </c>
      <c r="AA49" s="50">
        <f>SUM($I$7:I49)</f>
        <v>0.08333333333333333</v>
      </c>
      <c r="AB49" s="51">
        <f>SUM($J$7:J49)</f>
        <v>24</v>
      </c>
      <c r="AC49" s="50">
        <f>SUM($K$7:K49)</f>
        <v>0.020833333333333332</v>
      </c>
      <c r="AD49" s="50">
        <f>SUM($L$7:L49)</f>
        <v>0</v>
      </c>
      <c r="AE49" s="50">
        <f>SUM($O$7:O49)</f>
        <v>0.22916666666666666</v>
      </c>
    </row>
    <row r="50" spans="1:31" ht="15">
      <c r="A50" s="56">
        <f t="shared" si="0"/>
        <v>35</v>
      </c>
      <c r="B50" s="55">
        <f t="shared" si="3"/>
        <v>45530</v>
      </c>
      <c r="C50" s="54" t="s">
        <v>12</v>
      </c>
      <c r="D50" s="55">
        <f t="shared" si="4"/>
        <v>45536</v>
      </c>
      <c r="E50" s="109"/>
      <c r="F50" s="110"/>
      <c r="G50" s="105"/>
      <c r="H50" s="110"/>
      <c r="I50" s="105"/>
      <c r="J50" s="110"/>
      <c r="K50" s="105"/>
      <c r="L50" s="107"/>
      <c r="M50" s="87"/>
      <c r="N50" s="111"/>
      <c r="O50" s="95">
        <f t="shared" si="1"/>
        <v>0</v>
      </c>
      <c r="V50" s="18">
        <f t="shared" si="2"/>
        <v>35</v>
      </c>
      <c r="W50" s="50">
        <f>SUM($E$7:E50)</f>
        <v>0.041666666666666664</v>
      </c>
      <c r="X50" s="51">
        <f>SUM($F$7:F50)</f>
        <v>3</v>
      </c>
      <c r="Y50" s="50">
        <f>SUM($G$7:G50)</f>
        <v>0.08333333333333333</v>
      </c>
      <c r="Z50" s="51">
        <f>SUM($H$7:H50)</f>
        <v>50</v>
      </c>
      <c r="AA50" s="50">
        <f>SUM($I$7:I50)</f>
        <v>0.08333333333333333</v>
      </c>
      <c r="AB50" s="51">
        <f>SUM($J$7:J50)</f>
        <v>24</v>
      </c>
      <c r="AC50" s="50">
        <f>SUM($K$7:K50)</f>
        <v>0.020833333333333332</v>
      </c>
      <c r="AD50" s="50">
        <f>SUM($L$7:L50)</f>
        <v>0</v>
      </c>
      <c r="AE50" s="50">
        <f>SUM($O$7:O50)</f>
        <v>0.22916666666666666</v>
      </c>
    </row>
    <row r="51" spans="1:31" ht="15">
      <c r="A51" s="56">
        <f t="shared" si="0"/>
        <v>36</v>
      </c>
      <c r="B51" s="55">
        <f t="shared" si="3"/>
        <v>45537</v>
      </c>
      <c r="C51" s="54" t="s">
        <v>12</v>
      </c>
      <c r="D51" s="55">
        <f t="shared" si="4"/>
        <v>45543</v>
      </c>
      <c r="E51" s="109"/>
      <c r="F51" s="106"/>
      <c r="G51" s="105"/>
      <c r="H51" s="106"/>
      <c r="I51" s="105"/>
      <c r="J51" s="106"/>
      <c r="K51" s="105"/>
      <c r="L51" s="107"/>
      <c r="M51" s="87"/>
      <c r="N51" s="111"/>
      <c r="O51" s="95">
        <f t="shared" si="1"/>
        <v>0</v>
      </c>
      <c r="V51" s="18">
        <f t="shared" si="2"/>
        <v>36</v>
      </c>
      <c r="W51" s="50">
        <f>SUM($E$7:E51)</f>
        <v>0.041666666666666664</v>
      </c>
      <c r="X51" s="51">
        <f>SUM($F$7:F51)</f>
        <v>3</v>
      </c>
      <c r="Y51" s="50">
        <f>SUM($G$7:G51)</f>
        <v>0.08333333333333333</v>
      </c>
      <c r="Z51" s="51">
        <f>SUM($H$7:H51)</f>
        <v>50</v>
      </c>
      <c r="AA51" s="50">
        <f>SUM($I$7:I51)</f>
        <v>0.08333333333333333</v>
      </c>
      <c r="AB51" s="51">
        <f>SUM($J$7:J51)</f>
        <v>24</v>
      </c>
      <c r="AC51" s="50">
        <f>SUM($K$7:K51)</f>
        <v>0.020833333333333332</v>
      </c>
      <c r="AD51" s="50">
        <f>SUM($L$7:L51)</f>
        <v>0</v>
      </c>
      <c r="AE51" s="50">
        <f>SUM($O$7:O51)</f>
        <v>0.22916666666666666</v>
      </c>
    </row>
    <row r="52" spans="1:31" ht="15">
      <c r="A52" s="56">
        <f t="shared" si="0"/>
        <v>37</v>
      </c>
      <c r="B52" s="55">
        <f t="shared" si="3"/>
        <v>45544</v>
      </c>
      <c r="C52" s="54" t="s">
        <v>12</v>
      </c>
      <c r="D52" s="55">
        <f t="shared" si="4"/>
        <v>45550</v>
      </c>
      <c r="E52" s="109"/>
      <c r="F52" s="110"/>
      <c r="G52" s="105"/>
      <c r="H52" s="110"/>
      <c r="I52" s="105"/>
      <c r="J52" s="110"/>
      <c r="K52" s="105"/>
      <c r="L52" s="107"/>
      <c r="M52" s="87"/>
      <c r="N52" s="111"/>
      <c r="O52" s="95">
        <f t="shared" si="1"/>
        <v>0</v>
      </c>
      <c r="V52" s="18">
        <f t="shared" si="2"/>
        <v>37</v>
      </c>
      <c r="W52" s="50">
        <f>SUM($E$7:E52)</f>
        <v>0.041666666666666664</v>
      </c>
      <c r="X52" s="51">
        <f>SUM($F$7:F52)</f>
        <v>3</v>
      </c>
      <c r="Y52" s="50">
        <f>SUM($G$7:G52)</f>
        <v>0.08333333333333333</v>
      </c>
      <c r="Z52" s="51">
        <f>SUM($H$7:H52)</f>
        <v>50</v>
      </c>
      <c r="AA52" s="50">
        <f>SUM($I$7:I52)</f>
        <v>0.08333333333333333</v>
      </c>
      <c r="AB52" s="51">
        <f>SUM($J$7:J52)</f>
        <v>24</v>
      </c>
      <c r="AC52" s="50">
        <f>SUM($K$7:K52)</f>
        <v>0.020833333333333332</v>
      </c>
      <c r="AD52" s="50">
        <f>SUM($L$7:L52)</f>
        <v>0</v>
      </c>
      <c r="AE52" s="50">
        <f>SUM($O$7:O52)</f>
        <v>0.22916666666666666</v>
      </c>
    </row>
    <row r="53" spans="1:31" ht="15">
      <c r="A53" s="56">
        <f t="shared" si="0"/>
        <v>38</v>
      </c>
      <c r="B53" s="55">
        <f t="shared" si="3"/>
        <v>45551</v>
      </c>
      <c r="C53" s="54" t="s">
        <v>12</v>
      </c>
      <c r="D53" s="55">
        <f t="shared" si="4"/>
        <v>45557</v>
      </c>
      <c r="E53" s="109"/>
      <c r="F53" s="106"/>
      <c r="G53" s="105"/>
      <c r="H53" s="106"/>
      <c r="I53" s="105"/>
      <c r="J53" s="106"/>
      <c r="K53" s="105"/>
      <c r="L53" s="107"/>
      <c r="M53" s="87"/>
      <c r="N53" s="111"/>
      <c r="O53" s="95">
        <f t="shared" si="1"/>
        <v>0</v>
      </c>
      <c r="V53" s="18">
        <f t="shared" si="2"/>
        <v>38</v>
      </c>
      <c r="W53" s="50">
        <f>SUM($E$7:E53)</f>
        <v>0.041666666666666664</v>
      </c>
      <c r="X53" s="51">
        <f>SUM($F$7:F53)</f>
        <v>3</v>
      </c>
      <c r="Y53" s="50">
        <f>SUM($G$7:G53)</f>
        <v>0.08333333333333333</v>
      </c>
      <c r="Z53" s="51">
        <f>SUM($H$7:H53)</f>
        <v>50</v>
      </c>
      <c r="AA53" s="50">
        <f>SUM($I$7:I53)</f>
        <v>0.08333333333333333</v>
      </c>
      <c r="AB53" s="51">
        <f>SUM($J$7:J53)</f>
        <v>24</v>
      </c>
      <c r="AC53" s="50">
        <f>SUM($K$7:K53)</f>
        <v>0.020833333333333332</v>
      </c>
      <c r="AD53" s="50">
        <f>SUM($L$7:L53)</f>
        <v>0</v>
      </c>
      <c r="AE53" s="50">
        <f>SUM($O$7:O53)</f>
        <v>0.22916666666666666</v>
      </c>
    </row>
    <row r="54" spans="1:31" ht="15">
      <c r="A54" s="99">
        <f t="shared" si="0"/>
        <v>39</v>
      </c>
      <c r="B54" s="68">
        <f t="shared" si="3"/>
        <v>45558</v>
      </c>
      <c r="C54" s="67" t="s">
        <v>12</v>
      </c>
      <c r="D54" s="68">
        <f t="shared" si="4"/>
        <v>45564</v>
      </c>
      <c r="E54" s="109"/>
      <c r="F54" s="110"/>
      <c r="G54" s="105"/>
      <c r="H54" s="110"/>
      <c r="I54" s="105"/>
      <c r="J54" s="110"/>
      <c r="K54" s="105"/>
      <c r="L54" s="107"/>
      <c r="M54" s="87"/>
      <c r="N54" s="111"/>
      <c r="O54" s="95">
        <f t="shared" si="1"/>
        <v>0</v>
      </c>
      <c r="V54" s="18">
        <f t="shared" si="2"/>
        <v>39</v>
      </c>
      <c r="W54" s="50">
        <f>SUM($E$7:E54)</f>
        <v>0.041666666666666664</v>
      </c>
      <c r="X54" s="51">
        <f>SUM($F$7:F54)</f>
        <v>3</v>
      </c>
      <c r="Y54" s="50">
        <f>SUM($G$7:G54)</f>
        <v>0.08333333333333333</v>
      </c>
      <c r="Z54" s="51">
        <f>SUM($H$7:H54)</f>
        <v>50</v>
      </c>
      <c r="AA54" s="50">
        <f>SUM($I$7:I54)</f>
        <v>0.08333333333333333</v>
      </c>
      <c r="AB54" s="51">
        <f>SUM($J$7:J54)</f>
        <v>24</v>
      </c>
      <c r="AC54" s="50">
        <f>SUM($K$7:K54)</f>
        <v>0.020833333333333332</v>
      </c>
      <c r="AD54" s="50">
        <f>SUM($L$7:L54)</f>
        <v>0</v>
      </c>
      <c r="AE54" s="50">
        <f>SUM($O$7:O54)</f>
        <v>0.22916666666666666</v>
      </c>
    </row>
    <row r="55" spans="1:31" ht="15">
      <c r="A55" s="56">
        <f t="shared" si="0"/>
        <v>40</v>
      </c>
      <c r="B55" s="55">
        <f t="shared" si="3"/>
        <v>45565</v>
      </c>
      <c r="C55" s="54" t="s">
        <v>12</v>
      </c>
      <c r="D55" s="55">
        <f t="shared" si="4"/>
        <v>45571</v>
      </c>
      <c r="E55" s="109"/>
      <c r="F55" s="106"/>
      <c r="G55" s="105"/>
      <c r="H55" s="106"/>
      <c r="I55" s="105"/>
      <c r="J55" s="106"/>
      <c r="K55" s="105"/>
      <c r="L55" s="107"/>
      <c r="M55" s="87"/>
      <c r="N55" s="111"/>
      <c r="O55" s="95">
        <f t="shared" si="1"/>
        <v>0</v>
      </c>
      <c r="V55" s="18">
        <f t="shared" si="2"/>
        <v>40</v>
      </c>
      <c r="W55" s="50">
        <f>SUM($E$7:E55)</f>
        <v>0.041666666666666664</v>
      </c>
      <c r="X55" s="51">
        <f>SUM($F$7:F55)</f>
        <v>3</v>
      </c>
      <c r="Y55" s="50">
        <f>SUM($G$7:G55)</f>
        <v>0.08333333333333333</v>
      </c>
      <c r="Z55" s="51">
        <f>SUM($H$7:H55)</f>
        <v>50</v>
      </c>
      <c r="AA55" s="50">
        <f>SUM($I$7:I55)</f>
        <v>0.08333333333333333</v>
      </c>
      <c r="AB55" s="51">
        <f>SUM($J$7:J55)</f>
        <v>24</v>
      </c>
      <c r="AC55" s="50">
        <f>SUM($K$7:K55)</f>
        <v>0.020833333333333332</v>
      </c>
      <c r="AD55" s="50">
        <f>SUM($L$7:L55)</f>
        <v>0</v>
      </c>
      <c r="AE55" s="50">
        <f>SUM($O$7:O55)</f>
        <v>0.22916666666666666</v>
      </c>
    </row>
    <row r="56" spans="1:31" ht="15">
      <c r="A56" s="56">
        <f t="shared" si="0"/>
        <v>41</v>
      </c>
      <c r="B56" s="55">
        <f t="shared" si="3"/>
        <v>45572</v>
      </c>
      <c r="C56" s="54" t="s">
        <v>12</v>
      </c>
      <c r="D56" s="55">
        <f t="shared" si="4"/>
        <v>45578</v>
      </c>
      <c r="E56" s="109"/>
      <c r="F56" s="110"/>
      <c r="G56" s="105"/>
      <c r="H56" s="110"/>
      <c r="I56" s="105"/>
      <c r="J56" s="110"/>
      <c r="K56" s="105"/>
      <c r="L56" s="107"/>
      <c r="M56" s="87"/>
      <c r="N56" s="111"/>
      <c r="O56" s="95">
        <f t="shared" si="1"/>
        <v>0</v>
      </c>
      <c r="V56" s="18">
        <f t="shared" si="2"/>
        <v>41</v>
      </c>
      <c r="W56" s="50">
        <f>SUM($E$7:E56)</f>
        <v>0.041666666666666664</v>
      </c>
      <c r="X56" s="51">
        <f>SUM($F$7:F56)</f>
        <v>3</v>
      </c>
      <c r="Y56" s="50">
        <f>SUM($G$7:G56)</f>
        <v>0.08333333333333333</v>
      </c>
      <c r="Z56" s="51">
        <f>SUM($H$7:H56)</f>
        <v>50</v>
      </c>
      <c r="AA56" s="50">
        <f>SUM($I$7:I56)</f>
        <v>0.08333333333333333</v>
      </c>
      <c r="AB56" s="51">
        <f>SUM($J$7:J56)</f>
        <v>24</v>
      </c>
      <c r="AC56" s="50">
        <f>SUM($K$7:K56)</f>
        <v>0.020833333333333332</v>
      </c>
      <c r="AD56" s="50">
        <f>SUM($L$7:L56)</f>
        <v>0</v>
      </c>
      <c r="AE56" s="50">
        <f>SUM($O$7:O56)</f>
        <v>0.22916666666666666</v>
      </c>
    </row>
    <row r="57" spans="1:31" ht="15">
      <c r="A57" s="56">
        <f t="shared" si="0"/>
        <v>42</v>
      </c>
      <c r="B57" s="55">
        <f t="shared" si="3"/>
        <v>45579</v>
      </c>
      <c r="C57" s="54" t="s">
        <v>12</v>
      </c>
      <c r="D57" s="55">
        <f t="shared" si="4"/>
        <v>45585</v>
      </c>
      <c r="E57" s="109"/>
      <c r="F57" s="106"/>
      <c r="G57" s="105"/>
      <c r="H57" s="106"/>
      <c r="I57" s="105"/>
      <c r="J57" s="106"/>
      <c r="K57" s="105"/>
      <c r="L57" s="107"/>
      <c r="M57" s="87"/>
      <c r="N57" s="111"/>
      <c r="O57" s="95">
        <f t="shared" si="1"/>
        <v>0</v>
      </c>
      <c r="V57" s="18">
        <f t="shared" si="2"/>
        <v>42</v>
      </c>
      <c r="W57" s="50">
        <f>SUM($E$7:E57)</f>
        <v>0.041666666666666664</v>
      </c>
      <c r="X57" s="51">
        <f>SUM($F$7:F57)</f>
        <v>3</v>
      </c>
      <c r="Y57" s="50">
        <f>SUM($G$7:G57)</f>
        <v>0.08333333333333333</v>
      </c>
      <c r="Z57" s="51">
        <f>SUM($H$7:H57)</f>
        <v>50</v>
      </c>
      <c r="AA57" s="50">
        <f>SUM($I$7:I57)</f>
        <v>0.08333333333333333</v>
      </c>
      <c r="AB57" s="51">
        <f>SUM($J$7:J57)</f>
        <v>24</v>
      </c>
      <c r="AC57" s="50">
        <f>SUM($K$7:K57)</f>
        <v>0.020833333333333332</v>
      </c>
      <c r="AD57" s="50">
        <f>SUM($L$7:L57)</f>
        <v>0</v>
      </c>
      <c r="AE57" s="50">
        <f>SUM($O$7:O57)</f>
        <v>0.22916666666666666</v>
      </c>
    </row>
    <row r="58" spans="1:31" ht="17" thickBot="1">
      <c r="A58" s="71">
        <f t="shared" si="0"/>
        <v>43</v>
      </c>
      <c r="B58" s="69">
        <f t="shared" si="3"/>
        <v>45586</v>
      </c>
      <c r="C58" s="70" t="s">
        <v>12</v>
      </c>
      <c r="D58" s="69">
        <f t="shared" si="4"/>
        <v>45592</v>
      </c>
      <c r="E58" s="89"/>
      <c r="F58" s="112"/>
      <c r="G58" s="113"/>
      <c r="H58" s="112"/>
      <c r="I58" s="113"/>
      <c r="J58" s="112"/>
      <c r="K58" s="113"/>
      <c r="L58" s="114"/>
      <c r="M58" s="88"/>
      <c r="N58" s="115"/>
      <c r="O58" s="101">
        <f t="shared" si="1"/>
        <v>0</v>
      </c>
      <c r="V58" s="18">
        <f t="shared" si="2"/>
        <v>43</v>
      </c>
      <c r="W58" s="50">
        <f>SUM($E$7:E58)</f>
        <v>0.041666666666666664</v>
      </c>
      <c r="X58" s="51">
        <f>SUM($F$7:F58)</f>
        <v>3</v>
      </c>
      <c r="Y58" s="50">
        <f>SUM($G$7:G58)</f>
        <v>0.08333333333333333</v>
      </c>
      <c r="Z58" s="51">
        <f>SUM($H$7:H58)</f>
        <v>50</v>
      </c>
      <c r="AA58" s="50">
        <f>SUM($I$7:I58)</f>
        <v>0.08333333333333333</v>
      </c>
      <c r="AB58" s="51">
        <f>SUM($J$7:J58)</f>
        <v>24</v>
      </c>
      <c r="AC58" s="50">
        <f>SUM($K$7:K58)</f>
        <v>0.020833333333333332</v>
      </c>
      <c r="AD58" s="50">
        <f>SUM($L$7:L58)</f>
        <v>0</v>
      </c>
      <c r="AE58" s="50">
        <f>SUM($O$7:O58)</f>
        <v>0.22916666666666666</v>
      </c>
    </row>
    <row r="59" ht="15">
      <c r="G59" s="102"/>
    </row>
  </sheetData>
  <sheetProtection algorithmName="SHA-512" hashValue="VKfaVvbkUo56YQBUykHVSFM2o+aVKOTE7/w8IyAiGOSmoMjSw17jip/wy9HFBbI8q2MSn1CIvUgQ5uY1bCpgIg==" saltValue="059gB8nu0bVYJMGBipbLeg==" spinCount="100000" sheet="1" objects="1" scenarios="1"/>
  <mergeCells count="14">
    <mergeCell ref="Q9:Q10"/>
    <mergeCell ref="Q11:Q12"/>
    <mergeCell ref="W5:X5"/>
    <mergeCell ref="Y5:Z5"/>
    <mergeCell ref="B6:D6"/>
    <mergeCell ref="E5:F5"/>
    <mergeCell ref="G5:H5"/>
    <mergeCell ref="I5:J5"/>
    <mergeCell ref="Q7:Q8"/>
    <mergeCell ref="I1:J1"/>
    <mergeCell ref="I2:J2"/>
    <mergeCell ref="I3:J3"/>
    <mergeCell ref="B5:D5"/>
    <mergeCell ref="AA5:AB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39958-6B44-A149-9670-D496A274A4EE}">
  <dimension ref="G2:M4"/>
  <sheetViews>
    <sheetView workbookViewId="0" topLeftCell="A1">
      <selection activeCell="O4" sqref="O4"/>
    </sheetView>
  </sheetViews>
  <sheetFormatPr defaultColWidth="11.19921875" defaultRowHeight="15"/>
  <cols>
    <col min="1" max="16384" width="10.796875" style="1" customWidth="1"/>
  </cols>
  <sheetData>
    <row r="2" spans="7:13" ht="15">
      <c r="G2" s="15" t="s">
        <v>31</v>
      </c>
      <c r="H2" s="15"/>
      <c r="I2" s="15"/>
      <c r="J2" s="15"/>
      <c r="K2" s="15"/>
      <c r="L2" s="15"/>
      <c r="M2" s="15"/>
    </row>
    <row r="3" spans="7:13" ht="15">
      <c r="G3" s="15"/>
      <c r="H3" s="15"/>
      <c r="I3" s="15"/>
      <c r="J3" s="15"/>
      <c r="K3" s="15"/>
      <c r="L3" s="15"/>
      <c r="M3" s="15"/>
    </row>
    <row r="4" spans="7:13" ht="15">
      <c r="G4" s="15"/>
      <c r="H4" s="15"/>
      <c r="I4" s="15"/>
      <c r="J4" s="15"/>
      <c r="K4" s="15"/>
      <c r="L4" s="15"/>
      <c r="M4" s="15"/>
    </row>
  </sheetData>
  <sheetProtection algorithmName="SHA-512" hashValue="8RS7Iwev1k1UktDDEfm6kxLFej9f/+vvt5DxOEwhwYS/dAGjbBTleXNnPsm6J5GSjA3Q8Uo7bnyqH3QG6+X57w==" saltValue="hfXplK+Du2EiOkzTuyh1dQ==" spinCount="100000" sheet="1" objects="1" scenarios="1"/>
  <mergeCells count="1">
    <mergeCell ref="G2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Segretariato TriTeamTicino</dc:creator>
  <cp:keywords/>
  <dc:description/>
  <cp:lastModifiedBy>Segretariato TriTeamTicino</cp:lastModifiedBy>
  <dcterms:created xsi:type="dcterms:W3CDTF">2023-12-18T21:10:26Z</dcterms:created>
  <dcterms:modified xsi:type="dcterms:W3CDTF">2024-01-09T06:18:50Z</dcterms:modified>
  <cp:category/>
  <cp:version/>
  <cp:contentType/>
  <cp:contentStatus/>
</cp:coreProperties>
</file>